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1030B57E-11F3-4947-BA73-1C456E2FD1AB}" xr6:coauthVersionLast="47" xr6:coauthVersionMax="47" xr10:uidLastSave="{00000000-0000-0000-0000-000000000000}"/>
  <bookViews>
    <workbookView xWindow="-120" yWindow="-120" windowWidth="38640" windowHeight="24240" xr2:uid="{00000000-000D-0000-FFFF-FFFF00000000}"/>
  </bookViews>
  <sheets>
    <sheet name="Analisa Data Lingkungan" sheetId="5" r:id="rId1"/>
    <sheet name="Analisa Data Pengetahuan Malari" sheetId="7" r:id="rId2"/>
    <sheet name="Cari" sheetId="10" state="hidden" r:id="rId3"/>
  </sheets>
  <definedNames>
    <definedName name="_xlnm.Print_Area" localSheetId="0">'Analisa Data Lingkungan'!$B$1:$E$223</definedName>
    <definedName name="_xlnm.Print_Area" localSheetId="1">'Analisa Data Pengetahuan Malari'!$B$1:$D$246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6" i="7" l="1"/>
  <c r="D245" i="7"/>
  <c r="D244" i="7"/>
  <c r="D243" i="7"/>
  <c r="D240" i="7"/>
  <c r="D239" i="7"/>
  <c r="D238" i="7"/>
  <c r="D237" i="7"/>
  <c r="D234" i="7"/>
  <c r="D233" i="7"/>
  <c r="D232" i="7"/>
  <c r="D231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7" i="7"/>
  <c r="D206" i="7"/>
  <c r="D205" i="7"/>
  <c r="D204" i="7"/>
  <c r="D197" i="7"/>
  <c r="D196" i="7"/>
  <c r="D195" i="7"/>
  <c r="D194" i="7"/>
  <c r="D193" i="7"/>
  <c r="D192" i="7"/>
  <c r="D186" i="7"/>
  <c r="D185" i="7"/>
  <c r="D184" i="7"/>
  <c r="D183" i="7"/>
  <c r="D180" i="7"/>
  <c r="D179" i="7"/>
  <c r="D178" i="7"/>
  <c r="D177" i="7"/>
  <c r="D172" i="7"/>
  <c r="D171" i="7"/>
  <c r="D170" i="7"/>
  <c r="D169" i="7"/>
  <c r="D165" i="7"/>
  <c r="D164" i="7"/>
  <c r="D163" i="7"/>
  <c r="D162" i="7"/>
  <c r="D161" i="7"/>
  <c r="D160" i="7"/>
  <c r="D156" i="7"/>
  <c r="D155" i="7"/>
  <c r="D154" i="7"/>
  <c r="D153" i="7"/>
  <c r="D152" i="7"/>
  <c r="D149" i="7"/>
  <c r="D148" i="7"/>
  <c r="D147" i="7"/>
  <c r="D146" i="7"/>
  <c r="D145" i="7"/>
  <c r="D142" i="7"/>
  <c r="D141" i="7"/>
  <c r="D140" i="7"/>
  <c r="D139" i="7"/>
  <c r="D138" i="7"/>
  <c r="D134" i="7"/>
  <c r="D133" i="7"/>
  <c r="D132" i="7"/>
  <c r="D131" i="7"/>
  <c r="D130" i="7"/>
  <c r="D126" i="7"/>
  <c r="D125" i="7"/>
  <c r="D124" i="7"/>
  <c r="D123" i="7"/>
  <c r="D122" i="7"/>
  <c r="D118" i="7"/>
  <c r="D117" i="7"/>
  <c r="D116" i="7"/>
  <c r="D115" i="7"/>
  <c r="D114" i="7"/>
  <c r="D113" i="7"/>
  <c r="D112" i="7"/>
  <c r="D111" i="7"/>
  <c r="D104" i="7"/>
  <c r="D103" i="7"/>
  <c r="D102" i="7"/>
  <c r="D101" i="7"/>
  <c r="D100" i="7"/>
  <c r="D96" i="7"/>
  <c r="D95" i="7"/>
  <c r="D94" i="7"/>
  <c r="D93" i="7"/>
  <c r="D92" i="7"/>
  <c r="D91" i="7"/>
  <c r="D90" i="7"/>
  <c r="D87" i="7"/>
  <c r="D86" i="7"/>
  <c r="D85" i="7"/>
  <c r="D84" i="7"/>
  <c r="D83" i="7"/>
  <c r="D82" i="7"/>
  <c r="D64" i="7"/>
  <c r="D63" i="7"/>
  <c r="D62" i="7"/>
  <c r="D61" i="7"/>
  <c r="D60" i="7"/>
  <c r="D57" i="7"/>
  <c r="D56" i="7"/>
  <c r="D55" i="7"/>
  <c r="D54" i="7"/>
  <c r="D53" i="7"/>
  <c r="D48" i="7"/>
  <c r="D47" i="7"/>
  <c r="D46" i="7"/>
  <c r="D45" i="7"/>
  <c r="D42" i="7"/>
  <c r="D41" i="7"/>
  <c r="D40" i="7"/>
  <c r="D39" i="7"/>
  <c r="D38" i="7"/>
  <c r="D37" i="7"/>
  <c r="D36" i="7"/>
  <c r="D32" i="7"/>
  <c r="D31" i="7"/>
  <c r="D30" i="7"/>
  <c r="D29" i="7"/>
  <c r="D28" i="7"/>
  <c r="D27" i="7"/>
  <c r="D26" i="7"/>
  <c r="D25" i="7"/>
  <c r="D24" i="7"/>
  <c r="D23" i="7"/>
  <c r="D22" i="7"/>
  <c r="D21" i="7"/>
  <c r="D17" i="7"/>
  <c r="D16" i="7"/>
  <c r="D15" i="7"/>
  <c r="D14" i="7"/>
  <c r="D13" i="7"/>
  <c r="D12" i="7"/>
  <c r="D11" i="7"/>
  <c r="D10" i="7"/>
  <c r="D9" i="7"/>
  <c r="D5" i="7"/>
  <c r="D4" i="7"/>
  <c r="D3" i="7"/>
  <c r="D223" i="5"/>
  <c r="D222" i="5"/>
  <c r="D221" i="5"/>
  <c r="D220" i="5"/>
  <c r="D219" i="5"/>
  <c r="D218" i="5"/>
  <c r="D217" i="5"/>
  <c r="D216" i="5"/>
  <c r="D211" i="5"/>
  <c r="D210" i="5"/>
  <c r="D209" i="5"/>
  <c r="D208" i="5"/>
  <c r="D207" i="5"/>
  <c r="D206" i="5"/>
  <c r="D202" i="5"/>
  <c r="D201" i="5"/>
  <c r="D200" i="5"/>
  <c r="D199" i="5"/>
  <c r="D198" i="5"/>
  <c r="D194" i="5"/>
  <c r="D193" i="5"/>
  <c r="D192" i="5"/>
  <c r="D191" i="5"/>
  <c r="D188" i="5"/>
  <c r="D187" i="5"/>
  <c r="D186" i="5"/>
  <c r="D185" i="5"/>
  <c r="D184" i="5"/>
  <c r="D183" i="5"/>
  <c r="D180" i="5"/>
  <c r="D179" i="5"/>
  <c r="D178" i="5"/>
  <c r="D177" i="5"/>
  <c r="D173" i="5"/>
  <c r="D172" i="5"/>
  <c r="D171" i="5"/>
  <c r="D170" i="5"/>
  <c r="D169" i="5"/>
  <c r="D166" i="5"/>
  <c r="D165" i="5"/>
  <c r="D164" i="5"/>
  <c r="D163" i="5"/>
  <c r="D162" i="5"/>
  <c r="D158" i="5"/>
  <c r="D157" i="5"/>
  <c r="D156" i="5"/>
  <c r="D155" i="5"/>
  <c r="D151" i="5"/>
  <c r="D150" i="5"/>
  <c r="D149" i="5"/>
  <c r="D148" i="5"/>
  <c r="D147" i="5"/>
  <c r="D146" i="5"/>
  <c r="D143" i="5"/>
  <c r="D142" i="5"/>
  <c r="D141" i="5"/>
  <c r="D140" i="5"/>
  <c r="D139" i="5"/>
  <c r="D138" i="5"/>
  <c r="D134" i="5"/>
  <c r="D133" i="5"/>
  <c r="D132" i="5"/>
  <c r="D131" i="5"/>
  <c r="D126" i="5"/>
  <c r="D125" i="5"/>
  <c r="D124" i="5"/>
  <c r="D123" i="5"/>
  <c r="D122" i="5"/>
  <c r="D121" i="5"/>
  <c r="D120" i="5"/>
  <c r="D119" i="5"/>
  <c r="D118" i="5"/>
  <c r="D117" i="5"/>
  <c r="D116" i="5"/>
  <c r="D112" i="5"/>
  <c r="D111" i="5"/>
  <c r="D110" i="5"/>
  <c r="D109" i="5"/>
  <c r="D108" i="5"/>
  <c r="D107" i="5"/>
  <c r="D106" i="5"/>
  <c r="D105" i="5"/>
  <c r="D101" i="5"/>
  <c r="D100" i="5"/>
  <c r="D99" i="5"/>
  <c r="D98" i="5"/>
  <c r="D97" i="5"/>
  <c r="D96" i="5"/>
  <c r="D92" i="5"/>
  <c r="D91" i="5"/>
  <c r="D90" i="5"/>
  <c r="D89" i="5"/>
  <c r="D88" i="5"/>
  <c r="D87" i="5"/>
  <c r="D86" i="5"/>
  <c r="D85" i="5"/>
  <c r="D81" i="5"/>
  <c r="D80" i="5"/>
  <c r="D79" i="5"/>
  <c r="D78" i="5"/>
  <c r="D75" i="5"/>
  <c r="D74" i="5"/>
  <c r="D73" i="5"/>
  <c r="D72" i="5"/>
  <c r="D71" i="5"/>
  <c r="D70" i="5"/>
  <c r="D69" i="5"/>
  <c r="D65" i="5"/>
  <c r="D64" i="5"/>
  <c r="D63" i="5"/>
  <c r="D62" i="5"/>
  <c r="D61" i="5"/>
  <c r="D57" i="5"/>
  <c r="D56" i="5"/>
  <c r="D55" i="5"/>
  <c r="D54" i="5"/>
  <c r="D53" i="5"/>
  <c r="D52" i="5"/>
  <c r="D51" i="5"/>
  <c r="D50" i="5"/>
  <c r="D49" i="5"/>
  <c r="D45" i="5"/>
  <c r="D44" i="5"/>
  <c r="D43" i="5"/>
  <c r="D42" i="5"/>
  <c r="D41" i="5"/>
  <c r="D40" i="5"/>
  <c r="D39" i="5"/>
  <c r="D38" i="5"/>
  <c r="D37" i="5"/>
  <c r="D36" i="5"/>
  <c r="D35" i="5"/>
  <c r="D31" i="5"/>
  <c r="D30" i="5"/>
  <c r="D29" i="5"/>
  <c r="D28" i="5"/>
  <c r="D27" i="5"/>
  <c r="D26" i="5"/>
  <c r="D25" i="5"/>
  <c r="D24" i="5"/>
  <c r="D23" i="5"/>
  <c r="D18" i="5"/>
  <c r="D17" i="5"/>
  <c r="D16" i="5"/>
  <c r="D15" i="5"/>
  <c r="D14" i="5"/>
  <c r="D13" i="5"/>
  <c r="D12" i="5"/>
  <c r="D11" i="5"/>
  <c r="D10" i="5"/>
  <c r="D9" i="5"/>
  <c r="D8" i="5"/>
  <c r="D5" i="5"/>
  <c r="D4" i="5"/>
  <c r="D3" i="5"/>
</calcChain>
</file>

<file path=xl/sharedStrings.xml><?xml version="1.0" encoding="utf-8"?>
<sst xmlns="http://schemas.openxmlformats.org/spreadsheetml/2006/main" count="317" uniqueCount="262">
  <si>
    <t>Puskesmas</t>
  </si>
  <si>
    <t>Ya</t>
  </si>
  <si>
    <t>Tidak</t>
  </si>
  <si>
    <t>Ino</t>
  </si>
  <si>
    <t>Petani</t>
  </si>
  <si>
    <t>Guru</t>
  </si>
  <si>
    <t>EMAIL</t>
  </si>
  <si>
    <t>Pensiunan</t>
  </si>
  <si>
    <t>Sopir</t>
  </si>
  <si>
    <t>Apakah Anda tahu di mana nyamuk berkembang biak di sekitar rumah Anda?</t>
  </si>
  <si>
    <t>Tidak sekolah</t>
  </si>
  <si>
    <t>Peternak Babi</t>
  </si>
  <si>
    <t>Ya, dengan daun jendela</t>
  </si>
  <si>
    <t>Ya, tanpa kasa nyamuk</t>
  </si>
  <si>
    <t>Tidak ada</t>
  </si>
  <si>
    <t>100-500 meter</t>
  </si>
  <si>
    <t>Ada, kurang dari 10 meter</t>
  </si>
  <si>
    <t>Tidak Punya</t>
  </si>
  <si>
    <t>Pagi hari , Sore hari , Malam hari</t>
  </si>
  <si>
    <t>Ada sinyal telepon tapi putus nyambung</t>
  </si>
  <si>
    <t>Lebih dari 1 tahun</t>
  </si>
  <si>
    <t>Tidak Tahu</t>
  </si>
  <si>
    <t>Toilet pribadi di luar rumah</t>
  </si>
  <si>
    <t>Ada Toilet dan memiliki septic tank</t>
  </si>
  <si>
    <t>4 (Baik)</t>
  </si>
  <si>
    <t>Di ruang tengah</t>
  </si>
  <si>
    <t>Tamat SMA</t>
  </si>
  <si>
    <t>Kurang dari 100 meter</t>
  </si>
  <si>
    <t>Tahu</t>
  </si>
  <si>
    <t>Punya, dengan PLTS</t>
  </si>
  <si>
    <t>2 (Cukup Buruk)</t>
  </si>
  <si>
    <t>Lebih dari 500 meter</t>
  </si>
  <si>
    <t>Di kebun atau tempat terbuka</t>
  </si>
  <si>
    <t>Tidak Memiliki Toilet</t>
  </si>
  <si>
    <t>Di kamar</t>
  </si>
  <si>
    <t>3 (Cukup baik)</t>
  </si>
  <si>
    <t>Tamat SMP</t>
  </si>
  <si>
    <t>Pagi hari , Malam hari</t>
  </si>
  <si>
    <t>Ada Toilet tapi tidak ada septic tank</t>
  </si>
  <si>
    <t>Di teras</t>
  </si>
  <si>
    <t>Ada, lebih dari 20 meter</t>
  </si>
  <si>
    <t>Ada sinyal telepon dan internet lancar</t>
  </si>
  <si>
    <t>Tidak ada, atap dan dinding berjarak (terbuka)</t>
  </si>
  <si>
    <t>Tidak Ada Sinyal</t>
  </si>
  <si>
    <t>Di kamar tidur , Di ruang tengah</t>
  </si>
  <si>
    <t>Belum Tamat SD</t>
  </si>
  <si>
    <t>Tamat SD</t>
  </si>
  <si>
    <t>Ya, tanpa daun jendela</t>
  </si>
  <si>
    <t>Malam hari</t>
  </si>
  <si>
    <t>Ya, dengan kasa nyamuk</t>
  </si>
  <si>
    <t>Sore hari , Malam hari</t>
  </si>
  <si>
    <t>Punya, sumber PLN</t>
  </si>
  <si>
    <t>Pernah, dilakukan oleh tim kesehatan pemerintah</t>
  </si>
  <si>
    <t>Toilet pribadi di dalam rumah</t>
  </si>
  <si>
    <t>Kurang dari 10 meter</t>
  </si>
  <si>
    <t>Sore hari</t>
  </si>
  <si>
    <t>Punya, kondisi terbuka</t>
  </si>
  <si>
    <t>5 (Sangat baik)</t>
  </si>
  <si>
    <t xml:space="preserve">Punya, kondisi tertutup </t>
  </si>
  <si>
    <t>Siang hari</t>
  </si>
  <si>
    <t>Punya, kondisi tangki air bersih</t>
  </si>
  <si>
    <t>Ada sinyal untuk telepon, tapi tidak bisa internet</t>
  </si>
  <si>
    <t>Ada, antara 10-20 meter</t>
  </si>
  <si>
    <t>1 (Sangat buruk)</t>
  </si>
  <si>
    <t>Kayu , Bambu , Beton</t>
  </si>
  <si>
    <t>Kurang dari 6 bulan</t>
  </si>
  <si>
    <t>Pagi hari , Siang hari , Sore hari , Malam hari</t>
  </si>
  <si>
    <t>Tidak tahu</t>
  </si>
  <si>
    <t>Bambu</t>
  </si>
  <si>
    <t>Siang hari , Sore hari , Malam hari</t>
  </si>
  <si>
    <t xml:space="preserve">Beton </t>
  </si>
  <si>
    <t>Di ruang tengah , Di teras</t>
  </si>
  <si>
    <t>Di kamar tidur , Di teras</t>
  </si>
  <si>
    <t>6 bulan - 1 tahun</t>
  </si>
  <si>
    <t>Punya, kondisi tangki air kurang terawat</t>
  </si>
  <si>
    <t>D1/D2/D3</t>
  </si>
  <si>
    <t>S1</t>
  </si>
  <si>
    <t>Lainnya...</t>
  </si>
  <si>
    <t>Tidak ada, jarak antara atap dan dinding tertutup</t>
  </si>
  <si>
    <t>Kurang dari 10 meter , Lebih dari 500 meter</t>
  </si>
  <si>
    <t>Kurang dari 100 meter , 100-500 meter</t>
  </si>
  <si>
    <t>Karyawan PT</t>
  </si>
  <si>
    <t>Punya, lainnya</t>
  </si>
  <si>
    <t xml:space="preserve">Data Pemantauan Lingkungan </t>
  </si>
  <si>
    <t>Berapa jumlah orang yang tinggal di rumah anda</t>
  </si>
  <si>
    <t xml:space="preserve">Jumlah anak dibawah usia 5 tahun : 91 anak </t>
  </si>
  <si>
    <t xml:space="preserve">Tingkat Pendidikan </t>
  </si>
  <si>
    <t xml:space="preserve">Tidak Sekolah </t>
  </si>
  <si>
    <t>Belum tamat SD</t>
  </si>
  <si>
    <t xml:space="preserve">Tamat D1/D2/D3 </t>
  </si>
  <si>
    <t>Tamat S1</t>
  </si>
  <si>
    <t>Tidak Menjawab</t>
  </si>
  <si>
    <t>Mata Pencaharian</t>
  </si>
  <si>
    <t xml:space="preserve">Guru </t>
  </si>
  <si>
    <t xml:space="preserve">Pedagang </t>
  </si>
  <si>
    <t xml:space="preserve">Petani </t>
  </si>
  <si>
    <t xml:space="preserve">Petani dan Pedagang </t>
  </si>
  <si>
    <t xml:space="preserve">Petani dan Sopir </t>
  </si>
  <si>
    <t xml:space="preserve">Sopir </t>
  </si>
  <si>
    <t xml:space="preserve">Bahan utama bangunan Rumah </t>
  </si>
  <si>
    <t xml:space="preserve">Kayu  </t>
  </si>
  <si>
    <t>Kayu dan Bambu</t>
  </si>
  <si>
    <t xml:space="preserve">Kayu dan Beton </t>
  </si>
  <si>
    <t xml:space="preserve">Tidak menjawab </t>
  </si>
  <si>
    <t xml:space="preserve">Bambu dan Beton </t>
  </si>
  <si>
    <t>Jendela Rumah</t>
  </si>
  <si>
    <t xml:space="preserve">Tidak Memiliki </t>
  </si>
  <si>
    <t xml:space="preserve">Ventilasi udara </t>
  </si>
  <si>
    <t xml:space="preserve">Lainnya </t>
  </si>
  <si>
    <t>Tidak menjawab</t>
  </si>
  <si>
    <t xml:space="preserve">Genangan Air </t>
  </si>
  <si>
    <t xml:space="preserve">Tidak ada genangan </t>
  </si>
  <si>
    <t xml:space="preserve">Ada Genangan </t>
  </si>
  <si>
    <t xml:space="preserve">Sumber Air bersih </t>
  </si>
  <si>
    <t>Kandang ternak di sekitar rumah</t>
  </si>
  <si>
    <t xml:space="preserve">Tangki Air </t>
  </si>
  <si>
    <t xml:space="preserve">Tidak Menjawab </t>
  </si>
  <si>
    <t xml:space="preserve">Waktu aktif melihat nyamuk </t>
  </si>
  <si>
    <t xml:space="preserve">Pagi hari </t>
  </si>
  <si>
    <t xml:space="preserve">Tahu </t>
  </si>
  <si>
    <t xml:space="preserve"> Tidak Menjawab</t>
  </si>
  <si>
    <t xml:space="preserve">Akses Listrik </t>
  </si>
  <si>
    <t xml:space="preserve">Jaringan Telepon </t>
  </si>
  <si>
    <t xml:space="preserve">Penyemprotan IRS </t>
  </si>
  <si>
    <t xml:space="preserve"> lebih dari 6 bulan yang lalu </t>
  </si>
  <si>
    <t xml:space="preserve">Tidak pernah </t>
  </si>
  <si>
    <t>Kelambu</t>
  </si>
  <si>
    <t>Menggunakan kelambu</t>
  </si>
  <si>
    <t xml:space="preserve">Menggunakan, tidak semua </t>
  </si>
  <si>
    <t xml:space="preserve">Tidak menggunakan </t>
  </si>
  <si>
    <t>21 kelompok tidur</t>
  </si>
  <si>
    <t xml:space="preserve">Waktu Penggunaan Kelambu </t>
  </si>
  <si>
    <t xml:space="preserve">Pengetahuan tentang mencuci kelambu </t>
  </si>
  <si>
    <t xml:space="preserve">Tidak Tahu </t>
  </si>
  <si>
    <t xml:space="preserve">Kebiasaan buang air besar </t>
  </si>
  <si>
    <t xml:space="preserve">Toilet Umum </t>
  </si>
  <si>
    <t xml:space="preserve">Resiko buang air besar di luar </t>
  </si>
  <si>
    <t xml:space="preserve">Tidak tahu </t>
  </si>
  <si>
    <t>Toilet dan septictank</t>
  </si>
  <si>
    <t>Penilaian toilet</t>
  </si>
  <si>
    <t xml:space="preserve">Dimana biasanya menggantungkan baju </t>
  </si>
  <si>
    <t>Apakah Anda tahu bagaimana malaria menyebar? Jika tahu, sebutkan!</t>
  </si>
  <si>
    <t xml:space="preserve">Apakah Anda mengetahui gejala terjangkit malaria? </t>
  </si>
  <si>
    <t>Apakah Anda mengetahui jumlah kasus malaria dalam beberapa tahun terakhir?</t>
  </si>
  <si>
    <t>Apakah Anda pernah terkena malaria?</t>
  </si>
  <si>
    <t>Dimana Anda melakukan tes Malaria?</t>
  </si>
  <si>
    <t>Apakah Anda melakukan pengobatan?</t>
  </si>
  <si>
    <t>D. Akses ke Pengobatan dan Biaya</t>
  </si>
  <si>
    <t>Dimana Anda mencari perawatan medis jika sakit?</t>
  </si>
  <si>
    <t>Apakah Anda memiliki kartu asuransi kesehatan BPJS atau Kartu Indonesia Sehat (KIS)?</t>
  </si>
  <si>
    <t>Seberapa jauh pusat kesehatan atau klinik terdekat dari rumah Anda?</t>
  </si>
  <si>
    <t>Berapa lama waktu yang Anda butuhkan untuk sampai ke pusat kesehatan?</t>
  </si>
  <si>
    <t>Bagaimana Anda pergi ke pusat kesehatan?</t>
  </si>
  <si>
    <t>Apakah Anda memiliki akses yang mudah untuk mendapatkan obat malaria?</t>
  </si>
  <si>
    <t>Berapa biaya rata-rata yang dikeluarkan untuk pengobatan malaria?</t>
  </si>
  <si>
    <t>Apakah Anda memiliki cukup uang untuk membeli kelambu atau obat anti-malaria jika diperlukan?</t>
  </si>
  <si>
    <t xml:space="preserve">E. Dampak Malaria di Kehidupan Sehari-hari                </t>
  </si>
  <si>
    <t>Apakah Anda pernah tidak masuk kerja/sekolah karena malaria?</t>
  </si>
  <si>
    <t>Jika Pernah, berapa hari rata-rata?</t>
  </si>
  <si>
    <t>Apakah malaria berdampak pada pendapatan keluarga Anda?</t>
  </si>
  <si>
    <t>F. Pencegahan Malaria</t>
  </si>
  <si>
    <t>Apakah Anda mengetahui cara mencegah malaria untuk diri sendiri dan keluarga Anda?</t>
  </si>
  <si>
    <t>Bisakah Anda menyebutkan beberapa cara pencegahan malaria? (Dapat dipilih lebih dari satu)</t>
  </si>
  <si>
    <t>Apakah Anda banyak melakukan aktivitas pada malam hari atau dini hari sehingga lebih sering terkena gigitan nyamuk?</t>
  </si>
  <si>
    <t>Apakah anda menggunakan baju lengan panjang atau sarung (untuk menutup badan) saat melakukan aktifitas di luar rumah pada malam hari?</t>
  </si>
  <si>
    <t>Apakah Anda pernah mendengar kampanye pencegahan malaria di desa Anda?</t>
  </si>
  <si>
    <t>Lebih sedikit</t>
  </si>
  <si>
    <t>Pernah</t>
  </si>
  <si>
    <t>Ya, dengan metode RDT</t>
  </si>
  <si>
    <t>Ya, dengan resep dari fasilitas kesehatan</t>
  </si>
  <si>
    <t>Puskesmas / Pustu</t>
  </si>
  <si>
    <t>Ya, KIS</t>
  </si>
  <si>
    <t>Lebih dari 5 kilometer</t>
  </si>
  <si>
    <t>15-30 menit</t>
  </si>
  <si>
    <t>Sepeda motor</t>
  </si>
  <si>
    <t>Mudah</t>
  </si>
  <si>
    <t>Gratis</t>
  </si>
  <si>
    <t>4-7 hari</t>
  </si>
  <si>
    <t>Sangat berdampak</t>
  </si>
  <si>
    <t>Menggunakan kelambu , Melakukan pola hidup bersih dan sehat</t>
  </si>
  <si>
    <t>Tahu, Gigitan nyamuk anopheles , Tahu, perilaku yang tidak sehat dan tidak bersih</t>
  </si>
  <si>
    <t>Ya, dengan metode mikroskopis</t>
  </si>
  <si>
    <t>Ya, BPJS</t>
  </si>
  <si>
    <t>Lebih dari 30 menit</t>
  </si>
  <si>
    <t>Kadang-kadang mudah</t>
  </si>
  <si>
    <t>Lebih dari 1 minggu</t>
  </si>
  <si>
    <t>Tahu, Gigitan nyamuk anopheles</t>
  </si>
  <si>
    <t>Di Rumah, tes oleh kader juru malaria desa</t>
  </si>
  <si>
    <t>Menggunakan kelambu , Menggunakan obat nyamuk , Menghindari air tergenang</t>
  </si>
  <si>
    <t>Menggunakan kelambu , Menggunakan obat nyamuk</t>
  </si>
  <si>
    <t>Pelajar</t>
  </si>
  <si>
    <t>Tahu, perilaku yang tidak sehat dan tidak bersih</t>
  </si>
  <si>
    <t>Sama saja</t>
  </si>
  <si>
    <t>1-5 kilometer</t>
  </si>
  <si>
    <t>Lebih banyak</t>
  </si>
  <si>
    <t>Menggunakan kelambu , Menggunakan obat nyamuk , Menghindari air tergenang , Melakukan pola hidup bersih dan sehat</t>
  </si>
  <si>
    <t>Kurang dari 1 kilometer</t>
  </si>
  <si>
    <t>Menggunakan kelambu , Menggunakan obat nyamuk , Melakukan pola hidup bersih dan sehat</t>
  </si>
  <si>
    <t>Puskesmas , Di Rumah, tes oleh kader juru malaria desa</t>
  </si>
  <si>
    <t>TIdak mudah / Sulit</t>
  </si>
  <si>
    <t>Lebih dari 100.000</t>
  </si>
  <si>
    <t>Menggunakan kelambu , Menghindari air tergenang</t>
  </si>
  <si>
    <t>1-3 hari</t>
  </si>
  <si>
    <t>Cukup berdampak</t>
  </si>
  <si>
    <t>Kurang dari 50 ribu</t>
  </si>
  <si>
    <t>Tidak memilki</t>
  </si>
  <si>
    <t>50 - 100 ribu</t>
  </si>
  <si>
    <t>Belum bekerja</t>
  </si>
  <si>
    <t>Menggunakan kelambu , Menghindari air tergenang , Melakukan pola hidup bersih dan sehat</t>
  </si>
  <si>
    <t>Sedikit berdampak</t>
  </si>
  <si>
    <t>Kurang dari 15 menit</t>
  </si>
  <si>
    <t>Mobil</t>
  </si>
  <si>
    <t>Menggunakan kelambu , Menggunakan obat nyamuk , Menghindari air tergenang , Penyemprotan rumah , Melakukan pola hidup bersih dan sehat</t>
  </si>
  <si>
    <t>Ya, dengan metode mikroskopis , Ya, dengan metode RDT</t>
  </si>
  <si>
    <t>Menggunakan kelambu , Menggunakan obat nyamuk , Menghindari air tergenang , Penyemprotan rumah</t>
  </si>
  <si>
    <t>Rumah Sakit</t>
  </si>
  <si>
    <t>Rumah Sakit Daerah</t>
  </si>
  <si>
    <t>Tidak berdampak</t>
  </si>
  <si>
    <t>Menggunakan kelambu , Menghindari air tergenang , Penyemprotan rumah , Melakukan pola hidup bersih dan sehat</t>
  </si>
  <si>
    <t>Tahu, Gigitan nyamuk anopheles , Tahu, Jarum suntik</t>
  </si>
  <si>
    <t>Karyawan honorer</t>
  </si>
  <si>
    <t>Puskesmas / Pustu , Klinik kesehatan terdekat</t>
  </si>
  <si>
    <t>Tidak berobat</t>
  </si>
  <si>
    <t>Jalan kaki</t>
  </si>
  <si>
    <t>Ya, dengan obat tradisional</t>
  </si>
  <si>
    <t>Pengobatan tradisional</t>
  </si>
  <si>
    <t>Klinik kesehatan terdekat</t>
  </si>
  <si>
    <t>TNI</t>
  </si>
  <si>
    <t>Menggunakan kelambu , Menggunakan obat nyamuk , Penyemprotan rumah , Melakukan pola hidup bersih dan sehat</t>
  </si>
  <si>
    <t>Menggunakan obat nyamuk</t>
  </si>
  <si>
    <t>Mahasiswa</t>
  </si>
  <si>
    <t>Melakukan pola hidup bersih dan sehat</t>
  </si>
  <si>
    <t>Karyawan swasta</t>
  </si>
  <si>
    <t>Pensiuna</t>
  </si>
  <si>
    <t>Jenis Kelamin Responden</t>
  </si>
  <si>
    <t xml:space="preserve">Laki-laki </t>
  </si>
  <si>
    <t xml:space="preserve">Perempuan </t>
  </si>
  <si>
    <t xml:space="preserve">Tingkat Pendidikan Responden </t>
  </si>
  <si>
    <t xml:space="preserve">Mata pencaharian responden </t>
  </si>
  <si>
    <t xml:space="preserve">Kapan terkena malaria </t>
  </si>
  <si>
    <t>Tahun 2012</t>
  </si>
  <si>
    <t>Tahun 2016</t>
  </si>
  <si>
    <t>Tahun 2017</t>
  </si>
  <si>
    <t>Tahun 2018</t>
  </si>
  <si>
    <t>Tahun 2020</t>
  </si>
  <si>
    <t>Tahun 2021</t>
  </si>
  <si>
    <t>Tahun 2022</t>
  </si>
  <si>
    <t>Tahun 2023</t>
  </si>
  <si>
    <t>Tahun 2024</t>
  </si>
  <si>
    <t>Tahun 2025</t>
  </si>
  <si>
    <t xml:space="preserve">Metode Pemeriksaan Malaria </t>
  </si>
  <si>
    <t xml:space="preserve">Tidak   </t>
  </si>
  <si>
    <t xml:space="preserve">Punya </t>
  </si>
  <si>
    <t xml:space="preserve">Tidak Pernah </t>
  </si>
  <si>
    <t xml:space="preserve">Pernah </t>
  </si>
  <si>
    <t xml:space="preserve">Iya </t>
  </si>
  <si>
    <t>TIdak Menjawab</t>
  </si>
  <si>
    <t xml:space="preserve">Tidak </t>
  </si>
  <si>
    <t>ID</t>
  </si>
  <si>
    <t>NAMA PETUGAS</t>
  </si>
  <si>
    <t>Prampuan</t>
  </si>
  <si>
    <t>Laki-laki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</si>
</sst>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80000"/>
    <outlinePr summaryBelow="0" summaryRight="0"/>
  </sheetPr>
  <dimension ref="A1:Z1000"/>
  <sheetViews>
    <sheetView tabSelected="1" topLeftCell="A178" workbookViewId="0">
      <selection activeCell="F216" sqref="F216"/>
    </sheetView>
  </sheetViews>
  <sheetFormatPr defaultColWidth="14.42578125" defaultRowHeight="15.75" customHeight="1" x14ac:dyDescent="0.2"/>
  <cols>
    <col min="2" max="2" width="43.85546875" customWidth="1"/>
    <col min="5" max="5" width="26" bestFit="1" customWidth="1"/>
  </cols>
  <sheetData>
    <row r="1" spans="1:26" ht="15.75" customHeight="1" x14ac:dyDescent="0.2">
      <c r="A1" s="2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x14ac:dyDescent="0.25">
      <c r="A2" s="2"/>
      <c r="B2" s="4" t="s">
        <v>83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x14ac:dyDescent="0.25">
      <c r="A3" s="2"/>
      <c r="B3" s="5" t="s">
        <v>260</v>
      </c>
      <c r="C3" s="6">
        <v>92</v>
      </c>
      <c r="D3" s="3">
        <f>92/C5</f>
        <v>0.34200743494423791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x14ac:dyDescent="0.25">
      <c r="A4" s="2"/>
      <c r="B4" s="5" t="s">
        <v>261</v>
      </c>
      <c r="C4" s="6">
        <v>177</v>
      </c>
      <c r="D4" s="3">
        <f t="shared" ref="D4:D5" si="0">C4/269</f>
        <v>0.65799256505576209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x14ac:dyDescent="0.25">
      <c r="A5" s="2"/>
      <c r="B5" s="7"/>
      <c r="C5" s="6">
        <v>269</v>
      </c>
      <c r="D5" s="3">
        <f t="shared" si="0"/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2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x14ac:dyDescent="0.25">
      <c r="A7" s="2"/>
      <c r="B7" s="4" t="s">
        <v>84</v>
      </c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x14ac:dyDescent="0.25">
      <c r="A8" s="2"/>
      <c r="B8" s="8">
        <v>1</v>
      </c>
      <c r="C8" s="6">
        <v>18</v>
      </c>
      <c r="D8" s="3">
        <f t="shared" ref="D8:D18" si="1">C8/256</f>
        <v>7.03125E-2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x14ac:dyDescent="0.25">
      <c r="A9" s="2"/>
      <c r="B9" s="8">
        <v>2</v>
      </c>
      <c r="C9" s="6">
        <v>31</v>
      </c>
      <c r="D9" s="3">
        <f t="shared" si="1"/>
        <v>0.12109375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x14ac:dyDescent="0.25">
      <c r="A10" s="2"/>
      <c r="B10" s="8">
        <v>3</v>
      </c>
      <c r="C10" s="6">
        <v>44</v>
      </c>
      <c r="D10" s="3">
        <f t="shared" si="1"/>
        <v>0.171875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x14ac:dyDescent="0.25">
      <c r="A11" s="2"/>
      <c r="B11" s="8">
        <v>4</v>
      </c>
      <c r="C11" s="6">
        <v>43</v>
      </c>
      <c r="D11" s="3">
        <f t="shared" si="1"/>
        <v>0.16796875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x14ac:dyDescent="0.25">
      <c r="A12" s="2"/>
      <c r="B12" s="8">
        <v>5</v>
      </c>
      <c r="C12" s="6">
        <v>47</v>
      </c>
      <c r="D12" s="3">
        <f t="shared" si="1"/>
        <v>0.18359375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x14ac:dyDescent="0.25">
      <c r="A13" s="2"/>
      <c r="B13" s="8">
        <v>6</v>
      </c>
      <c r="C13" s="6">
        <v>29</v>
      </c>
      <c r="D13" s="3">
        <f t="shared" si="1"/>
        <v>0.11328125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5">
      <c r="A14" s="2"/>
      <c r="B14" s="8">
        <v>7</v>
      </c>
      <c r="C14" s="6">
        <v>25</v>
      </c>
      <c r="D14" s="3">
        <f t="shared" si="1"/>
        <v>9.765625E-2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x14ac:dyDescent="0.25">
      <c r="A15" s="2"/>
      <c r="B15" s="8">
        <v>8</v>
      </c>
      <c r="C15" s="6">
        <v>11</v>
      </c>
      <c r="D15" s="3">
        <f t="shared" si="1"/>
        <v>4.296875E-2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5">
      <c r="A16" s="2"/>
      <c r="B16" s="8">
        <v>9</v>
      </c>
      <c r="C16" s="6">
        <v>6</v>
      </c>
      <c r="D16" s="3">
        <f t="shared" si="1"/>
        <v>2.34375E-2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x14ac:dyDescent="0.25">
      <c r="A17" s="2"/>
      <c r="B17" s="8">
        <v>10</v>
      </c>
      <c r="C17" s="6">
        <v>2</v>
      </c>
      <c r="D17" s="3">
        <f t="shared" si="1"/>
        <v>7.8125E-3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x14ac:dyDescent="0.25">
      <c r="A18" s="2"/>
      <c r="B18" s="7"/>
      <c r="C18" s="6">
        <v>256</v>
      </c>
      <c r="D18" s="3">
        <f t="shared" si="1"/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5">
      <c r="A20" s="2"/>
      <c r="B20" s="4" t="s">
        <v>85</v>
      </c>
      <c r="C20" s="2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x14ac:dyDescent="0.25">
      <c r="A22" s="2"/>
      <c r="B22" s="4" t="s">
        <v>86</v>
      </c>
      <c r="C22" s="2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x14ac:dyDescent="0.25">
      <c r="A23" s="2"/>
      <c r="B23" s="5" t="s">
        <v>87</v>
      </c>
      <c r="C23" s="6">
        <v>54</v>
      </c>
      <c r="D23" s="3">
        <f t="shared" ref="D23:D31" si="2">C23/269</f>
        <v>0.20074349442379183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x14ac:dyDescent="0.25">
      <c r="A24" s="2"/>
      <c r="B24" s="5" t="s">
        <v>88</v>
      </c>
      <c r="C24" s="6">
        <v>82</v>
      </c>
      <c r="D24" s="3">
        <f t="shared" si="2"/>
        <v>0.30483271375464682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5">
      <c r="A25" s="2"/>
      <c r="B25" s="9" t="s">
        <v>46</v>
      </c>
      <c r="C25" s="6">
        <v>69</v>
      </c>
      <c r="D25" s="3">
        <f t="shared" si="2"/>
        <v>0.25650557620817843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x14ac:dyDescent="0.25">
      <c r="A26" s="2"/>
      <c r="B26" s="9" t="s">
        <v>36</v>
      </c>
      <c r="C26" s="6">
        <v>16</v>
      </c>
      <c r="D26" s="3">
        <f t="shared" si="2"/>
        <v>5.9479553903345722E-2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5">
      <c r="A27" s="2"/>
      <c r="B27" s="9" t="s">
        <v>26</v>
      </c>
      <c r="C27" s="6">
        <v>34</v>
      </c>
      <c r="D27" s="3">
        <f t="shared" si="2"/>
        <v>0.12639405204460966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x14ac:dyDescent="0.25">
      <c r="A28" s="2"/>
      <c r="B28" s="9" t="s">
        <v>89</v>
      </c>
      <c r="C28" s="6">
        <v>1</v>
      </c>
      <c r="D28" s="3">
        <f t="shared" si="2"/>
        <v>3.7174721189591076E-3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x14ac:dyDescent="0.25">
      <c r="A29" s="2"/>
      <c r="B29" s="5" t="s">
        <v>90</v>
      </c>
      <c r="C29" s="6">
        <v>6</v>
      </c>
      <c r="D29" s="3">
        <f t="shared" si="2"/>
        <v>2.2304832713754646E-2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x14ac:dyDescent="0.25">
      <c r="A30" s="2"/>
      <c r="B30" s="5" t="s">
        <v>91</v>
      </c>
      <c r="C30" s="6">
        <v>7</v>
      </c>
      <c r="D30" s="3">
        <f t="shared" si="2"/>
        <v>2.6022304832713755E-2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x14ac:dyDescent="0.25">
      <c r="A31" s="2"/>
      <c r="B31" s="7"/>
      <c r="C31" s="6">
        <v>269</v>
      </c>
      <c r="D31" s="3">
        <f t="shared" si="2"/>
        <v>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x14ac:dyDescent="0.25">
      <c r="A34" s="2"/>
      <c r="B34" s="4" t="s">
        <v>92</v>
      </c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x14ac:dyDescent="0.25">
      <c r="A35" s="2"/>
      <c r="B35" s="5" t="s">
        <v>81</v>
      </c>
      <c r="C35" s="6">
        <v>1</v>
      </c>
      <c r="D35" s="3">
        <f t="shared" ref="D35:D45" si="3">C35/269</f>
        <v>3.7174721189591076E-3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5">
      <c r="A36" s="2"/>
      <c r="B36" s="5" t="s">
        <v>93</v>
      </c>
      <c r="C36" s="6">
        <v>1</v>
      </c>
      <c r="D36" s="3">
        <f t="shared" si="3"/>
        <v>3.7174721189591076E-3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x14ac:dyDescent="0.25">
      <c r="A37" s="2"/>
      <c r="B37" s="5" t="s">
        <v>94</v>
      </c>
      <c r="C37" s="6">
        <v>3</v>
      </c>
      <c r="D37" s="3">
        <f t="shared" si="3"/>
        <v>1.1152416356877323E-2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x14ac:dyDescent="0.25">
      <c r="A38" s="2"/>
      <c r="B38" s="5" t="s">
        <v>7</v>
      </c>
      <c r="C38" s="6">
        <v>1</v>
      </c>
      <c r="D38" s="3">
        <f t="shared" si="3"/>
        <v>3.7174721189591076E-3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x14ac:dyDescent="0.25">
      <c r="A39" s="2"/>
      <c r="B39" s="5" t="s">
        <v>95</v>
      </c>
      <c r="C39" s="6">
        <v>249</v>
      </c>
      <c r="D39" s="3">
        <f t="shared" si="3"/>
        <v>0.92565055762081783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5">
      <c r="A40" s="2"/>
      <c r="B40" s="5" t="s">
        <v>96</v>
      </c>
      <c r="C40" s="6">
        <v>4</v>
      </c>
      <c r="D40" s="3">
        <f t="shared" si="3"/>
        <v>1.4869888475836431E-2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5">
      <c r="A41" s="2"/>
      <c r="B41" s="5" t="s">
        <v>97</v>
      </c>
      <c r="C41" s="6">
        <v>1</v>
      </c>
      <c r="D41" s="3">
        <f t="shared" si="3"/>
        <v>3.7174721189591076E-3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5">
      <c r="A42" s="2"/>
      <c r="B42" s="5" t="s">
        <v>11</v>
      </c>
      <c r="C42" s="6">
        <v>1</v>
      </c>
      <c r="D42" s="3">
        <f t="shared" si="3"/>
        <v>3.7174721189591076E-3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x14ac:dyDescent="0.25">
      <c r="A43" s="2"/>
      <c r="B43" s="5" t="s">
        <v>98</v>
      </c>
      <c r="C43" s="6">
        <v>2</v>
      </c>
      <c r="D43" s="3">
        <f t="shared" si="3"/>
        <v>7.4349442379182153E-3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x14ac:dyDescent="0.25">
      <c r="A44" s="2"/>
      <c r="B44" s="5" t="s">
        <v>91</v>
      </c>
      <c r="C44" s="6">
        <v>6</v>
      </c>
      <c r="D44" s="3">
        <f t="shared" si="3"/>
        <v>2.2304832713754646E-2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5">
      <c r="A45" s="2"/>
      <c r="B45" s="7"/>
      <c r="C45" s="6">
        <v>269</v>
      </c>
      <c r="D45" s="3">
        <f t="shared" si="3"/>
        <v>1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5">
      <c r="A48" s="2"/>
      <c r="B48" s="4" t="s">
        <v>99</v>
      </c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5">
      <c r="A49" s="2"/>
      <c r="B49" s="5" t="s">
        <v>100</v>
      </c>
      <c r="C49" s="6">
        <v>111</v>
      </c>
      <c r="D49" s="3">
        <f t="shared" ref="D49:D57" si="4">C49/269</f>
        <v>0.41263940520446096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5">
      <c r="A50" s="2"/>
      <c r="B50" s="5" t="s">
        <v>101</v>
      </c>
      <c r="C50" s="6">
        <v>53</v>
      </c>
      <c r="D50" s="3">
        <f t="shared" si="4"/>
        <v>0.19702602230483271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5">
      <c r="A51" s="2"/>
      <c r="B51" s="5" t="s">
        <v>102</v>
      </c>
      <c r="C51" s="6">
        <v>47</v>
      </c>
      <c r="D51" s="3">
        <f t="shared" si="4"/>
        <v>0.17472118959107807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x14ac:dyDescent="0.25">
      <c r="A52" s="2"/>
      <c r="B52" s="5" t="s">
        <v>70</v>
      </c>
      <c r="C52" s="6">
        <v>45</v>
      </c>
      <c r="D52" s="3">
        <f t="shared" si="4"/>
        <v>0.16728624535315986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5">
      <c r="A53" s="2"/>
      <c r="B53" s="5" t="s">
        <v>64</v>
      </c>
      <c r="C53" s="6">
        <v>6</v>
      </c>
      <c r="D53" s="3">
        <f t="shared" si="4"/>
        <v>2.2304832713754646E-2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5">
      <c r="A54" s="2"/>
      <c r="B54" s="5" t="s">
        <v>103</v>
      </c>
      <c r="C54" s="6">
        <v>4</v>
      </c>
      <c r="D54" s="3">
        <f t="shared" si="4"/>
        <v>1.4869888475836431E-2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5">
      <c r="A55" s="2"/>
      <c r="B55" s="5" t="s">
        <v>68</v>
      </c>
      <c r="C55" s="6">
        <v>2</v>
      </c>
      <c r="D55" s="3">
        <f t="shared" si="4"/>
        <v>7.4349442379182153E-3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5">
      <c r="A56" s="2"/>
      <c r="B56" s="5" t="s">
        <v>104</v>
      </c>
      <c r="C56" s="6">
        <v>1</v>
      </c>
      <c r="D56" s="3">
        <f t="shared" si="4"/>
        <v>3.7174721189591076E-3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5">
      <c r="A57" s="2"/>
      <c r="B57" s="7"/>
      <c r="C57" s="6">
        <v>269</v>
      </c>
      <c r="D57" s="3">
        <f t="shared" si="4"/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5">
      <c r="A60" s="2"/>
      <c r="B60" s="4" t="s">
        <v>105</v>
      </c>
      <c r="C60" s="2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5">
      <c r="A61" s="2"/>
      <c r="B61" s="5" t="s">
        <v>106</v>
      </c>
      <c r="C61" s="6">
        <v>96</v>
      </c>
      <c r="D61" s="3">
        <f t="shared" ref="D61:D65" si="5">C61/269</f>
        <v>0.35687732342007433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5">
      <c r="A62" s="2"/>
      <c r="B62" s="5" t="s">
        <v>12</v>
      </c>
      <c r="C62" s="6">
        <v>92</v>
      </c>
      <c r="D62" s="3">
        <f t="shared" si="5"/>
        <v>0.34200743494423791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5">
      <c r="A63" s="2"/>
      <c r="B63" s="5" t="s">
        <v>47</v>
      </c>
      <c r="C63" s="6">
        <v>77</v>
      </c>
      <c r="D63" s="3">
        <f t="shared" si="5"/>
        <v>0.28624535315985128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5">
      <c r="A64" s="2"/>
      <c r="B64" s="5" t="s">
        <v>103</v>
      </c>
      <c r="C64" s="6">
        <v>4</v>
      </c>
      <c r="D64" s="3">
        <f t="shared" si="5"/>
        <v>1.4869888475836431E-2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5">
      <c r="A65" s="2"/>
      <c r="B65" s="7"/>
      <c r="C65" s="6">
        <v>269</v>
      </c>
      <c r="D65" s="3">
        <f t="shared" si="5"/>
        <v>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2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5">
      <c r="A68" s="2"/>
      <c r="B68" s="4" t="s">
        <v>107</v>
      </c>
      <c r="C68" s="2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5">
      <c r="A69" s="2"/>
      <c r="B69" s="5" t="s">
        <v>49</v>
      </c>
      <c r="C69" s="6">
        <v>28</v>
      </c>
      <c r="D69" s="3">
        <f t="shared" ref="D69:D75" si="6">C69/269</f>
        <v>0.10408921933085502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5">
      <c r="A70" s="2"/>
      <c r="B70" s="5" t="s">
        <v>13</v>
      </c>
      <c r="C70" s="6">
        <v>122</v>
      </c>
      <c r="D70" s="3">
        <f t="shared" si="6"/>
        <v>0.45353159851301117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5">
      <c r="A71" s="2"/>
      <c r="B71" s="5" t="s">
        <v>42</v>
      </c>
      <c r="C71" s="6">
        <v>81</v>
      </c>
      <c r="D71" s="3">
        <f t="shared" si="6"/>
        <v>0.30111524163568776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0" x14ac:dyDescent="0.25">
      <c r="A72" s="2"/>
      <c r="B72" s="5" t="s">
        <v>78</v>
      </c>
      <c r="C72" s="6">
        <v>24</v>
      </c>
      <c r="D72" s="3">
        <f t="shared" si="6"/>
        <v>8.9219330855018583E-2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5">
      <c r="A73" s="2"/>
      <c r="B73" s="5" t="s">
        <v>108</v>
      </c>
      <c r="C73" s="6">
        <v>3</v>
      </c>
      <c r="D73" s="3">
        <f t="shared" si="6"/>
        <v>1.1152416356877323E-2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5">
      <c r="A74" s="2"/>
      <c r="B74" s="5" t="s">
        <v>109</v>
      </c>
      <c r="C74" s="6">
        <v>11</v>
      </c>
      <c r="D74" s="3">
        <f t="shared" si="6"/>
        <v>4.0892193308550186E-2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5">
      <c r="A75" s="2"/>
      <c r="B75" s="7"/>
      <c r="C75" s="6">
        <v>269</v>
      </c>
      <c r="D75" s="3">
        <f t="shared" si="6"/>
        <v>1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2"/>
      <c r="C76" s="2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5">
      <c r="A77" s="2"/>
      <c r="B77" s="4" t="s">
        <v>110</v>
      </c>
      <c r="C77" s="2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5">
      <c r="A78" s="2"/>
      <c r="B78" s="5" t="s">
        <v>111</v>
      </c>
      <c r="C78" s="6">
        <v>215</v>
      </c>
      <c r="D78" s="3">
        <f t="shared" ref="D78:D81" si="7">C78/269</f>
        <v>0.7992565055762082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x14ac:dyDescent="0.25">
      <c r="A79" s="2"/>
      <c r="B79" s="5" t="s">
        <v>112</v>
      </c>
      <c r="C79" s="6">
        <v>51</v>
      </c>
      <c r="D79" s="3">
        <f t="shared" si="7"/>
        <v>0.1895910780669145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x14ac:dyDescent="0.25">
      <c r="A80" s="2"/>
      <c r="B80" s="5" t="s">
        <v>103</v>
      </c>
      <c r="C80" s="6">
        <v>3</v>
      </c>
      <c r="D80" s="3">
        <f t="shared" si="7"/>
        <v>1.1152416356877323E-2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5">
      <c r="A81" s="2"/>
      <c r="B81" s="7"/>
      <c r="C81" s="6">
        <v>269</v>
      </c>
      <c r="D81" s="3">
        <f t="shared" si="7"/>
        <v>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2"/>
      <c r="C82" s="2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2"/>
      <c r="C83" s="2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x14ac:dyDescent="0.25">
      <c r="A84" s="2"/>
      <c r="B84" s="4" t="s">
        <v>113</v>
      </c>
      <c r="C84" s="2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5">
      <c r="A85" s="2"/>
      <c r="B85" s="5" t="s">
        <v>54</v>
      </c>
      <c r="C85" s="6">
        <v>69</v>
      </c>
      <c r="D85" s="3">
        <f t="shared" ref="D85:D92" si="8">C85/269</f>
        <v>0.25650557620817843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5">
      <c r="A86" s="2"/>
      <c r="B86" s="5" t="s">
        <v>27</v>
      </c>
      <c r="C86" s="6">
        <v>70</v>
      </c>
      <c r="D86" s="3">
        <f t="shared" si="8"/>
        <v>0.26022304832713755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5">
      <c r="A87" s="2"/>
      <c r="B87" s="5" t="s">
        <v>15</v>
      </c>
      <c r="C87" s="6">
        <v>36</v>
      </c>
      <c r="D87" s="3">
        <f t="shared" si="8"/>
        <v>0.13382899628252787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x14ac:dyDescent="0.25">
      <c r="A88" s="2"/>
      <c r="B88" s="5" t="s">
        <v>31</v>
      </c>
      <c r="C88" s="6">
        <v>77</v>
      </c>
      <c r="D88" s="3">
        <f t="shared" si="8"/>
        <v>0.28624535315985128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x14ac:dyDescent="0.25">
      <c r="A89" s="2"/>
      <c r="B89" s="5" t="s">
        <v>79</v>
      </c>
      <c r="C89" s="6">
        <v>1</v>
      </c>
      <c r="D89" s="3">
        <f t="shared" si="8"/>
        <v>3.7174721189591076E-3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5">
      <c r="A90" s="2"/>
      <c r="B90" s="5" t="s">
        <v>80</v>
      </c>
      <c r="C90" s="6">
        <v>1</v>
      </c>
      <c r="D90" s="3">
        <f t="shared" si="8"/>
        <v>3.7174721189591076E-3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5">
      <c r="A91" s="2"/>
      <c r="B91" s="5" t="s">
        <v>109</v>
      </c>
      <c r="C91" s="6">
        <v>15</v>
      </c>
      <c r="D91" s="3">
        <f t="shared" si="8"/>
        <v>5.5762081784386616E-2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x14ac:dyDescent="0.25">
      <c r="A92" s="2"/>
      <c r="B92" s="7"/>
      <c r="C92" s="6">
        <v>269</v>
      </c>
      <c r="D92" s="3">
        <f t="shared" si="8"/>
        <v>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2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2"/>
      <c r="C94" s="2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5">
      <c r="A95" s="2"/>
      <c r="B95" s="4" t="s">
        <v>114</v>
      </c>
      <c r="C95" s="2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5">
      <c r="A96" s="2"/>
      <c r="B96" s="5" t="s">
        <v>14</v>
      </c>
      <c r="C96" s="6">
        <v>143</v>
      </c>
      <c r="D96" s="3">
        <f t="shared" ref="D96:D101" si="9">C96/269</f>
        <v>0.53159851301115246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x14ac:dyDescent="0.25">
      <c r="A97" s="2"/>
      <c r="B97" s="5" t="s">
        <v>16</v>
      </c>
      <c r="C97" s="6">
        <v>90</v>
      </c>
      <c r="D97" s="3">
        <f t="shared" si="9"/>
        <v>0.33457249070631973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x14ac:dyDescent="0.25">
      <c r="A98" s="2"/>
      <c r="B98" s="5" t="s">
        <v>62</v>
      </c>
      <c r="C98" s="6">
        <v>24</v>
      </c>
      <c r="D98" s="3">
        <f t="shared" si="9"/>
        <v>8.9219330855018583E-2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x14ac:dyDescent="0.25">
      <c r="A99" s="2"/>
      <c r="B99" s="5" t="s">
        <v>40</v>
      </c>
      <c r="C99" s="6">
        <v>7</v>
      </c>
      <c r="D99" s="3">
        <f t="shared" si="9"/>
        <v>2.6022304832713755E-2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x14ac:dyDescent="0.25">
      <c r="A100" s="2"/>
      <c r="B100" s="5" t="s">
        <v>91</v>
      </c>
      <c r="C100" s="6">
        <v>5</v>
      </c>
      <c r="D100" s="3">
        <f t="shared" si="9"/>
        <v>1.858736059479554E-2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5">
      <c r="A101" s="2"/>
      <c r="B101" s="7"/>
      <c r="C101" s="6">
        <v>269</v>
      </c>
      <c r="D101" s="3">
        <f t="shared" si="9"/>
        <v>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2"/>
      <c r="C102" s="2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2"/>
      <c r="C103" s="2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5">
      <c r="A104" s="2"/>
      <c r="B104" s="4" t="s">
        <v>115</v>
      </c>
      <c r="C104" s="2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 x14ac:dyDescent="0.25">
      <c r="A105" s="2"/>
      <c r="B105" s="5" t="s">
        <v>60</v>
      </c>
      <c r="C105" s="6">
        <v>1</v>
      </c>
      <c r="D105" s="3">
        <f t="shared" ref="D105:D112" si="10">C105/269</f>
        <v>3.7174721189591076E-3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 x14ac:dyDescent="0.25">
      <c r="A106" s="2"/>
      <c r="B106" s="5" t="s">
        <v>74</v>
      </c>
      <c r="C106" s="6">
        <v>1</v>
      </c>
      <c r="D106" s="3">
        <f t="shared" si="10"/>
        <v>3.7174721189591076E-3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 x14ac:dyDescent="0.25">
      <c r="A107" s="2"/>
      <c r="B107" s="5" t="s">
        <v>56</v>
      </c>
      <c r="C107" s="6">
        <v>4</v>
      </c>
      <c r="D107" s="3">
        <f t="shared" si="10"/>
        <v>1.4869888475836431E-2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5">
      <c r="A108" s="2"/>
      <c r="B108" s="5" t="s">
        <v>58</v>
      </c>
      <c r="C108" s="6">
        <v>10</v>
      </c>
      <c r="D108" s="3">
        <f t="shared" si="10"/>
        <v>3.717472118959108E-2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 x14ac:dyDescent="0.25">
      <c r="A109" s="2"/>
      <c r="B109" s="5" t="s">
        <v>82</v>
      </c>
      <c r="C109" s="6">
        <v>1</v>
      </c>
      <c r="D109" s="3">
        <f t="shared" si="10"/>
        <v>3.7174721189591076E-3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 x14ac:dyDescent="0.25">
      <c r="A110" s="2"/>
      <c r="B110" s="5" t="s">
        <v>17</v>
      </c>
      <c r="C110" s="6">
        <v>237</v>
      </c>
      <c r="D110" s="3">
        <f t="shared" si="10"/>
        <v>0.8810408921933085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5">
      <c r="A111" s="2"/>
      <c r="B111" s="5" t="s">
        <v>116</v>
      </c>
      <c r="C111" s="6">
        <v>15</v>
      </c>
      <c r="D111" s="3">
        <f t="shared" si="10"/>
        <v>5.5762081784386616E-2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5">
      <c r="A112" s="2"/>
      <c r="B112" s="7"/>
      <c r="C112" s="6">
        <v>269</v>
      </c>
      <c r="D112" s="3">
        <f t="shared" si="10"/>
        <v>1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2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2"/>
      <c r="C114" s="2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5">
      <c r="A115" s="2"/>
      <c r="B115" s="4" t="s">
        <v>117</v>
      </c>
      <c r="C115" s="2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5">
      <c r="A116" s="2"/>
      <c r="B116" s="5" t="s">
        <v>118</v>
      </c>
      <c r="C116" s="6">
        <v>3</v>
      </c>
      <c r="D116" s="3">
        <f t="shared" ref="D116:D126" si="11">C116/269</f>
        <v>1.1152416356877323E-2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5">
      <c r="A117" s="2"/>
      <c r="B117" s="5" t="s">
        <v>59</v>
      </c>
      <c r="C117" s="6">
        <v>12</v>
      </c>
      <c r="D117" s="3">
        <f t="shared" si="11"/>
        <v>4.4609665427509292E-2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5">
      <c r="A118" s="2"/>
      <c r="B118" s="5" t="s">
        <v>55</v>
      </c>
      <c r="C118" s="6">
        <v>37</v>
      </c>
      <c r="D118" s="3">
        <f t="shared" si="11"/>
        <v>0.13754646840148699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 x14ac:dyDescent="0.25">
      <c r="A119" s="2"/>
      <c r="B119" s="5" t="s">
        <v>48</v>
      </c>
      <c r="C119" s="6">
        <v>60</v>
      </c>
      <c r="D119" s="3">
        <f t="shared" si="11"/>
        <v>0.22304832713754646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 x14ac:dyDescent="0.25">
      <c r="A120" s="2"/>
      <c r="B120" s="5" t="s">
        <v>37</v>
      </c>
      <c r="C120" s="6">
        <v>12</v>
      </c>
      <c r="D120" s="3">
        <f t="shared" si="11"/>
        <v>4.4609665427509292E-2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 x14ac:dyDescent="0.25">
      <c r="A121" s="2"/>
      <c r="B121" s="5" t="s">
        <v>50</v>
      </c>
      <c r="C121" s="6">
        <v>82</v>
      </c>
      <c r="D121" s="3">
        <f t="shared" si="11"/>
        <v>0.30483271375464682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5">
      <c r="A122" s="2"/>
      <c r="B122" s="5" t="s">
        <v>18</v>
      </c>
      <c r="C122" s="6">
        <v>41</v>
      </c>
      <c r="D122" s="3">
        <f t="shared" si="11"/>
        <v>0.15241635687732341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5">
      <c r="A123" s="2"/>
      <c r="B123" s="5" t="s">
        <v>69</v>
      </c>
      <c r="C123" s="6">
        <v>2</v>
      </c>
      <c r="D123" s="3">
        <f t="shared" si="11"/>
        <v>7.4349442379182153E-3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5">
      <c r="A124" s="2"/>
      <c r="B124" s="5" t="s">
        <v>66</v>
      </c>
      <c r="C124" s="6">
        <v>17</v>
      </c>
      <c r="D124" s="3">
        <f t="shared" si="11"/>
        <v>6.3197026022304828E-2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5">
      <c r="A125" s="2"/>
      <c r="B125" s="5" t="s">
        <v>91</v>
      </c>
      <c r="C125" s="6">
        <v>3</v>
      </c>
      <c r="D125" s="3">
        <f t="shared" si="11"/>
        <v>1.1152416356877323E-2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5">
      <c r="A126" s="2"/>
      <c r="B126" s="7"/>
      <c r="C126" s="6">
        <v>269</v>
      </c>
      <c r="D126" s="3">
        <f t="shared" si="11"/>
        <v>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2"/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0" x14ac:dyDescent="0.25">
      <c r="A130" s="2"/>
      <c r="B130" s="4" t="s">
        <v>9</v>
      </c>
      <c r="C130" s="2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5">
      <c r="A131" s="2"/>
      <c r="B131" s="5" t="s">
        <v>119</v>
      </c>
      <c r="C131" s="6">
        <v>81</v>
      </c>
      <c r="D131" s="3">
        <f t="shared" ref="D131:D134" si="12">C131/269</f>
        <v>0.30111524163568776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5">
      <c r="A132" s="2"/>
      <c r="B132" s="5" t="s">
        <v>67</v>
      </c>
      <c r="C132" s="6">
        <v>182</v>
      </c>
      <c r="D132" s="3">
        <f t="shared" si="12"/>
        <v>0.67657992565055758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5">
      <c r="A133" s="2"/>
      <c r="B133" s="5" t="s">
        <v>120</v>
      </c>
      <c r="C133" s="6">
        <v>6</v>
      </c>
      <c r="D133" s="3">
        <f t="shared" si="12"/>
        <v>2.2304832713754646E-2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5">
      <c r="A134" s="2"/>
      <c r="B134" s="7"/>
      <c r="C134" s="6">
        <v>269</v>
      </c>
      <c r="D134" s="3">
        <f t="shared" si="12"/>
        <v>1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5">
      <c r="A137" s="2"/>
      <c r="B137" s="4" t="s">
        <v>121</v>
      </c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5">
      <c r="A138" s="2"/>
      <c r="B138" s="5" t="s">
        <v>17</v>
      </c>
      <c r="C138" s="6">
        <v>135</v>
      </c>
      <c r="D138" s="3">
        <f t="shared" ref="D138:D143" si="13">C138/269</f>
        <v>0.5018587360594795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5">
      <c r="A139" s="2"/>
      <c r="B139" s="5" t="s">
        <v>51</v>
      </c>
      <c r="C139" s="6">
        <v>82</v>
      </c>
      <c r="D139" s="3">
        <f t="shared" si="13"/>
        <v>0.30483271375464682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5">
      <c r="A140" s="2"/>
      <c r="B140" s="5" t="s">
        <v>29</v>
      </c>
      <c r="C140" s="6">
        <v>46</v>
      </c>
      <c r="D140" s="3">
        <f t="shared" si="13"/>
        <v>0.17100371747211895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5">
      <c r="A141" s="2"/>
      <c r="B141" s="5" t="s">
        <v>77</v>
      </c>
      <c r="C141" s="6">
        <v>3</v>
      </c>
      <c r="D141" s="3">
        <f t="shared" si="13"/>
        <v>1.1152416356877323E-2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5">
      <c r="A142" s="2"/>
      <c r="B142" s="5" t="s">
        <v>109</v>
      </c>
      <c r="C142" s="6">
        <v>3</v>
      </c>
      <c r="D142" s="3">
        <f t="shared" si="13"/>
        <v>1.1152416356877323E-2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 x14ac:dyDescent="0.25">
      <c r="A143" s="2"/>
      <c r="B143" s="7"/>
      <c r="C143" s="6">
        <v>269</v>
      </c>
      <c r="D143" s="3">
        <f t="shared" si="13"/>
        <v>1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2"/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5">
      <c r="A145" s="2"/>
      <c r="B145" s="4" t="s">
        <v>122</v>
      </c>
      <c r="C145" s="2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5">
      <c r="A146" s="2"/>
      <c r="B146" s="5" t="s">
        <v>43</v>
      </c>
      <c r="C146" s="6">
        <v>103</v>
      </c>
      <c r="D146" s="3">
        <f t="shared" ref="D146:D151" si="14">C146/269</f>
        <v>0.38289962825278812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5">
      <c r="A147" s="2"/>
      <c r="B147" s="5" t="s">
        <v>41</v>
      </c>
      <c r="C147" s="6">
        <v>33</v>
      </c>
      <c r="D147" s="3">
        <f t="shared" si="14"/>
        <v>0.12267657992565056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5">
      <c r="A148" s="2"/>
      <c r="B148" s="5" t="s">
        <v>19</v>
      </c>
      <c r="C148" s="6">
        <v>101</v>
      </c>
      <c r="D148" s="3">
        <f t="shared" si="14"/>
        <v>0.37546468401486988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0" x14ac:dyDescent="0.25">
      <c r="A149" s="2"/>
      <c r="B149" s="5" t="s">
        <v>61</v>
      </c>
      <c r="C149" s="6">
        <v>26</v>
      </c>
      <c r="D149" s="3">
        <f t="shared" si="14"/>
        <v>9.6654275092936809E-2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 x14ac:dyDescent="0.25">
      <c r="A150" s="2"/>
      <c r="B150" s="5" t="s">
        <v>91</v>
      </c>
      <c r="C150" s="6">
        <v>6</v>
      </c>
      <c r="D150" s="3">
        <f t="shared" si="14"/>
        <v>2.2304832713754646E-2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 x14ac:dyDescent="0.25">
      <c r="A151" s="2"/>
      <c r="B151" s="7"/>
      <c r="C151" s="6">
        <v>269</v>
      </c>
      <c r="D151" s="3">
        <f t="shared" si="14"/>
        <v>1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2"/>
      <c r="C152" s="2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2"/>
      <c r="C153" s="2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5">
      <c r="A154" s="2"/>
      <c r="B154" s="4" t="s">
        <v>123</v>
      </c>
      <c r="C154" s="2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0" x14ac:dyDescent="0.25">
      <c r="A155" s="2"/>
      <c r="B155" s="5" t="s">
        <v>52</v>
      </c>
      <c r="C155" s="6">
        <v>3</v>
      </c>
      <c r="D155" s="10">
        <f t="shared" ref="D155:D158" si="15">C155/269</f>
        <v>1.1152416356877323E-2</v>
      </c>
      <c r="E155" s="10" t="s">
        <v>124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5">
      <c r="A156" s="2"/>
      <c r="B156" s="5" t="s">
        <v>125</v>
      </c>
      <c r="C156" s="6">
        <v>200</v>
      </c>
      <c r="D156" s="10">
        <f t="shared" si="15"/>
        <v>0.74349442379182151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 x14ac:dyDescent="0.25">
      <c r="A157" s="2"/>
      <c r="B157" s="5" t="s">
        <v>109</v>
      </c>
      <c r="C157" s="6">
        <v>66</v>
      </c>
      <c r="D157" s="10">
        <f t="shared" si="15"/>
        <v>0.24535315985130113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 x14ac:dyDescent="0.25">
      <c r="A158" s="2"/>
      <c r="B158" s="7"/>
      <c r="C158" s="6">
        <v>269</v>
      </c>
      <c r="D158" s="10">
        <f t="shared" si="15"/>
        <v>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2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2"/>
      <c r="C160" s="2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5">
      <c r="A161" s="2"/>
      <c r="B161" s="4" t="s">
        <v>126</v>
      </c>
      <c r="C161" s="2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5">
      <c r="A162" s="2"/>
      <c r="B162" s="5" t="s">
        <v>127</v>
      </c>
      <c r="C162" s="6">
        <v>182</v>
      </c>
      <c r="D162" s="3">
        <f t="shared" ref="D162:D166" si="16">C162/269</f>
        <v>0.67657992565055758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5">
      <c r="A163" s="2"/>
      <c r="B163" s="5" t="s">
        <v>128</v>
      </c>
      <c r="C163" s="6">
        <v>74</v>
      </c>
      <c r="D163" s="3">
        <f t="shared" si="16"/>
        <v>0.27509293680297398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5">
      <c r="A164" s="2"/>
      <c r="B164" s="5" t="s">
        <v>129</v>
      </c>
      <c r="C164" s="6">
        <v>12</v>
      </c>
      <c r="D164" s="3">
        <f t="shared" si="16"/>
        <v>4.4609665427509292E-2</v>
      </c>
      <c r="E164" s="11" t="s">
        <v>130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5">
      <c r="A165" s="2"/>
      <c r="B165" s="5" t="s">
        <v>116</v>
      </c>
      <c r="C165" s="6">
        <v>1</v>
      </c>
      <c r="D165" s="3">
        <f t="shared" si="16"/>
        <v>3.7174721189591076E-3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 x14ac:dyDescent="0.25">
      <c r="A166" s="2"/>
      <c r="B166" s="7"/>
      <c r="C166" s="6">
        <v>269</v>
      </c>
      <c r="D166" s="3">
        <f t="shared" si="16"/>
        <v>1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 x14ac:dyDescent="0.25">
      <c r="A168" s="2"/>
      <c r="B168" s="4" t="s">
        <v>131</v>
      </c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5">
      <c r="A169" s="2"/>
      <c r="B169" s="5" t="s">
        <v>65</v>
      </c>
      <c r="C169" s="6">
        <v>7</v>
      </c>
      <c r="D169" s="3">
        <f t="shared" ref="D169:D173" si="17">C169/269</f>
        <v>2.6022304832713755E-2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5">
      <c r="A170" s="2"/>
      <c r="B170" s="5" t="s">
        <v>73</v>
      </c>
      <c r="C170" s="6">
        <v>3</v>
      </c>
      <c r="D170" s="3">
        <f t="shared" si="17"/>
        <v>1.1152416356877323E-2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5">
      <c r="A171" s="2"/>
      <c r="B171" s="5" t="s">
        <v>20</v>
      </c>
      <c r="C171" s="6">
        <v>250</v>
      </c>
      <c r="D171" s="3">
        <f t="shared" si="17"/>
        <v>0.92936802973977695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5">
      <c r="A172" s="2"/>
      <c r="B172" s="5" t="s">
        <v>116</v>
      </c>
      <c r="C172" s="6">
        <v>9</v>
      </c>
      <c r="D172" s="3">
        <f t="shared" si="17"/>
        <v>3.3457249070631967E-2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 x14ac:dyDescent="0.25">
      <c r="A173" s="2"/>
      <c r="B173" s="7"/>
      <c r="C173" s="6">
        <v>269</v>
      </c>
      <c r="D173" s="3">
        <f t="shared" si="17"/>
        <v>1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2"/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 x14ac:dyDescent="0.25">
      <c r="A176" s="2"/>
      <c r="B176" s="4" t="s">
        <v>132</v>
      </c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5">
      <c r="A177" s="2"/>
      <c r="B177" s="5" t="s">
        <v>28</v>
      </c>
      <c r="C177" s="6">
        <v>119</v>
      </c>
      <c r="D177" s="3">
        <f t="shared" ref="D177:D180" si="18">C177/269</f>
        <v>0.44237918215613381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5">
      <c r="A178" s="2"/>
      <c r="B178" s="5" t="s">
        <v>133</v>
      </c>
      <c r="C178" s="6">
        <v>145</v>
      </c>
      <c r="D178" s="3">
        <f t="shared" si="18"/>
        <v>0.53903345724907059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5">
      <c r="A179" s="2"/>
      <c r="B179" s="5" t="s">
        <v>109</v>
      </c>
      <c r="C179" s="6">
        <v>5</v>
      </c>
      <c r="D179" s="3">
        <f t="shared" si="18"/>
        <v>1.858736059479554E-2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5">
      <c r="A180" s="2"/>
      <c r="B180" s="7"/>
      <c r="C180" s="6">
        <v>269</v>
      </c>
      <c r="D180" s="3">
        <f t="shared" si="18"/>
        <v>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5">
      <c r="A182" s="2"/>
      <c r="B182" s="4" t="s">
        <v>134</v>
      </c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5">
      <c r="A183" s="2"/>
      <c r="B183" s="5" t="s">
        <v>135</v>
      </c>
      <c r="C183" s="6">
        <v>15</v>
      </c>
      <c r="D183" s="3">
        <f t="shared" ref="D183:D188" si="19">C183/269</f>
        <v>5.5762081784386616E-2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5">
      <c r="A184" s="2"/>
      <c r="B184" s="5" t="s">
        <v>53</v>
      </c>
      <c r="C184" s="6">
        <v>10</v>
      </c>
      <c r="D184" s="3">
        <f t="shared" si="19"/>
        <v>3.717472118959108E-2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5">
      <c r="A185" s="2"/>
      <c r="B185" s="5" t="s">
        <v>22</v>
      </c>
      <c r="C185" s="6">
        <v>90</v>
      </c>
      <c r="D185" s="3">
        <f t="shared" si="19"/>
        <v>0.33457249070631973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5">
      <c r="A186" s="2"/>
      <c r="B186" s="5" t="s">
        <v>32</v>
      </c>
      <c r="C186" s="6">
        <v>153</v>
      </c>
      <c r="D186" s="3">
        <f t="shared" si="19"/>
        <v>0.56877323420074355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 x14ac:dyDescent="0.25">
      <c r="A187" s="2"/>
      <c r="B187" s="5" t="s">
        <v>116</v>
      </c>
      <c r="C187" s="6">
        <v>1</v>
      </c>
      <c r="D187" s="3">
        <f t="shared" si="19"/>
        <v>3.7174721189591076E-3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 x14ac:dyDescent="0.25">
      <c r="A188" s="2"/>
      <c r="B188" s="7"/>
      <c r="C188" s="6">
        <v>269</v>
      </c>
      <c r="D188" s="3">
        <f t="shared" si="19"/>
        <v>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 x14ac:dyDescent="0.25">
      <c r="A190" s="2"/>
      <c r="B190" s="4" t="s">
        <v>136</v>
      </c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 x14ac:dyDescent="0.25">
      <c r="A191" s="2"/>
      <c r="B191" s="5" t="s">
        <v>119</v>
      </c>
      <c r="C191" s="6">
        <v>80</v>
      </c>
      <c r="D191" s="3">
        <f t="shared" ref="D191:D194" si="20">C191/269</f>
        <v>0.29739776951672864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5">
      <c r="A192" s="2"/>
      <c r="B192" s="5" t="s">
        <v>137</v>
      </c>
      <c r="C192" s="6">
        <v>125</v>
      </c>
      <c r="D192" s="3">
        <f t="shared" si="20"/>
        <v>0.46468401486988847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5">
      <c r="A193" s="2"/>
      <c r="B193" s="5" t="s">
        <v>109</v>
      </c>
      <c r="C193" s="6">
        <v>64</v>
      </c>
      <c r="D193" s="3">
        <f t="shared" si="20"/>
        <v>0.23791821561338289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5">
      <c r="A194" s="2"/>
      <c r="B194" s="7"/>
      <c r="C194" s="6">
        <v>269</v>
      </c>
      <c r="D194" s="3">
        <f t="shared" si="20"/>
        <v>1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2"/>
      <c r="C195" s="2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2"/>
      <c r="C196" s="2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5">
      <c r="A197" s="2"/>
      <c r="B197" s="4" t="s">
        <v>138</v>
      </c>
      <c r="C197" s="2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x14ac:dyDescent="0.25">
      <c r="A198" s="2"/>
      <c r="B198" s="5" t="s">
        <v>23</v>
      </c>
      <c r="C198" s="6">
        <v>58</v>
      </c>
      <c r="D198" s="3">
        <f t="shared" ref="D198:D202" si="21">C198/269</f>
        <v>0.21561338289962825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 x14ac:dyDescent="0.25">
      <c r="A199" s="2"/>
      <c r="B199" s="5" t="s">
        <v>38</v>
      </c>
      <c r="C199" s="6">
        <v>42</v>
      </c>
      <c r="D199" s="3">
        <f t="shared" si="21"/>
        <v>0.15613382899628253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 x14ac:dyDescent="0.25">
      <c r="A200" s="2"/>
      <c r="B200" s="5" t="s">
        <v>33</v>
      </c>
      <c r="C200" s="6">
        <v>143</v>
      </c>
      <c r="D200" s="3">
        <f t="shared" si="21"/>
        <v>0.53159851301115246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 x14ac:dyDescent="0.25">
      <c r="A201" s="2"/>
      <c r="B201" s="5" t="s">
        <v>109</v>
      </c>
      <c r="C201" s="6">
        <v>26</v>
      </c>
      <c r="D201" s="3">
        <f t="shared" si="21"/>
        <v>9.6654275092936809E-2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5">
      <c r="A202" s="2"/>
      <c r="B202" s="7"/>
      <c r="C202" s="6">
        <v>269</v>
      </c>
      <c r="D202" s="3">
        <f t="shared" si="21"/>
        <v>1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2"/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2"/>
      <c r="C204" s="2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5">
      <c r="A205" s="2"/>
      <c r="B205" s="4" t="s">
        <v>139</v>
      </c>
      <c r="C205" s="2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5">
      <c r="A206" s="2"/>
      <c r="B206" s="5" t="s">
        <v>57</v>
      </c>
      <c r="C206" s="6">
        <v>13</v>
      </c>
      <c r="D206" s="3">
        <f t="shared" ref="D206:D211" si="22">C206/269</f>
        <v>4.8327137546468404E-2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5">
      <c r="A207" s="2"/>
      <c r="B207" s="5" t="s">
        <v>24</v>
      </c>
      <c r="C207" s="6">
        <v>33</v>
      </c>
      <c r="D207" s="3">
        <f t="shared" si="22"/>
        <v>0.12267657992565056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 x14ac:dyDescent="0.25">
      <c r="A208" s="2"/>
      <c r="B208" s="5" t="s">
        <v>35</v>
      </c>
      <c r="C208" s="6">
        <v>47</v>
      </c>
      <c r="D208" s="3">
        <f t="shared" si="22"/>
        <v>0.17472118959107807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 x14ac:dyDescent="0.25">
      <c r="A209" s="2"/>
      <c r="B209" s="5" t="s">
        <v>30</v>
      </c>
      <c r="C209" s="6">
        <v>11</v>
      </c>
      <c r="D209" s="3">
        <f t="shared" si="22"/>
        <v>4.0892193308550186E-2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5">
      <c r="A210" s="2"/>
      <c r="B210" s="5" t="s">
        <v>63</v>
      </c>
      <c r="C210" s="6">
        <v>4</v>
      </c>
      <c r="D210" s="3">
        <f t="shared" si="22"/>
        <v>1.4869888475836431E-2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 x14ac:dyDescent="0.25">
      <c r="A211" s="2"/>
      <c r="B211" s="7"/>
      <c r="C211" s="6">
        <v>108</v>
      </c>
      <c r="D211" s="3">
        <f t="shared" si="22"/>
        <v>0.40148698884758366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2"/>
      <c r="C212" s="2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2"/>
      <c r="C213" s="2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2"/>
      <c r="C214" s="2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 x14ac:dyDescent="0.25">
      <c r="A215" s="2"/>
      <c r="B215" s="4" t="s">
        <v>140</v>
      </c>
      <c r="C215" s="2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 x14ac:dyDescent="0.25">
      <c r="A216" s="2"/>
      <c r="B216" s="5" t="s">
        <v>34</v>
      </c>
      <c r="C216" s="6">
        <v>36</v>
      </c>
      <c r="D216" s="3">
        <f t="shared" ref="D216:D223" si="23">C216/269</f>
        <v>0.13382899628252787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 x14ac:dyDescent="0.25">
      <c r="A217" s="2"/>
      <c r="B217" s="5" t="s">
        <v>25</v>
      </c>
      <c r="C217" s="6">
        <v>34</v>
      </c>
      <c r="D217" s="3">
        <f t="shared" si="23"/>
        <v>0.12639405204460966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 x14ac:dyDescent="0.25">
      <c r="A218" s="2"/>
      <c r="B218" s="5" t="s">
        <v>39</v>
      </c>
      <c r="C218" s="6">
        <v>102</v>
      </c>
      <c r="D218" s="3">
        <f t="shared" si="23"/>
        <v>0.379182156133829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 x14ac:dyDescent="0.25">
      <c r="A219" s="2"/>
      <c r="B219" s="5" t="s">
        <v>44</v>
      </c>
      <c r="C219" s="6">
        <v>2</v>
      </c>
      <c r="D219" s="3">
        <f t="shared" si="23"/>
        <v>7.4349442379182153E-3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 x14ac:dyDescent="0.25">
      <c r="A220" s="2"/>
      <c r="B220" s="5" t="s">
        <v>72</v>
      </c>
      <c r="C220" s="6">
        <v>2</v>
      </c>
      <c r="D220" s="3">
        <f t="shared" si="23"/>
        <v>7.4349442379182153E-3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 x14ac:dyDescent="0.25">
      <c r="A221" s="2"/>
      <c r="B221" s="5" t="s">
        <v>71</v>
      </c>
      <c r="C221" s="6">
        <v>1</v>
      </c>
      <c r="D221" s="3">
        <f t="shared" si="23"/>
        <v>3.7174721189591076E-3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 x14ac:dyDescent="0.25">
      <c r="A222" s="2"/>
      <c r="B222" s="7" t="s">
        <v>109</v>
      </c>
      <c r="C222" s="6">
        <v>92</v>
      </c>
      <c r="D222" s="3">
        <f t="shared" si="23"/>
        <v>0.34200743494423791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 x14ac:dyDescent="0.25">
      <c r="A223" s="2"/>
      <c r="B223" s="7"/>
      <c r="C223" s="6">
        <v>269</v>
      </c>
      <c r="D223" s="3">
        <f t="shared" si="23"/>
        <v>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2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2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2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2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2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2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2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2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2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2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2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2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2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2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2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2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80000"/>
    <outlinePr summaryBelow="0" summaryRight="0"/>
  </sheetPr>
  <dimension ref="A1:Z1000"/>
  <sheetViews>
    <sheetView topLeftCell="A224" workbookViewId="0">
      <selection activeCell="D246" sqref="B1:D246"/>
    </sheetView>
  </sheetViews>
  <sheetFormatPr defaultColWidth="14.42578125" defaultRowHeight="15.75" customHeight="1" x14ac:dyDescent="0.2"/>
  <cols>
    <col min="2" max="2" width="31.7109375" customWidth="1"/>
    <col min="3" max="3" width="22.140625" customWidth="1"/>
  </cols>
  <sheetData>
    <row r="1" spans="1:26" ht="15.75" customHeight="1" x14ac:dyDescent="0.2">
      <c r="A1" s="2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x14ac:dyDescent="0.25">
      <c r="A2" s="2"/>
      <c r="B2" s="4" t="s">
        <v>234</v>
      </c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x14ac:dyDescent="0.25">
      <c r="A3" s="2"/>
      <c r="B3" s="5" t="s">
        <v>235</v>
      </c>
      <c r="C3" s="6">
        <v>184</v>
      </c>
      <c r="D3" s="3">
        <f t="shared" ref="D3:D5" si="0">C3/460</f>
        <v>0.4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x14ac:dyDescent="0.25">
      <c r="A4" s="2"/>
      <c r="B4" s="5" t="s">
        <v>236</v>
      </c>
      <c r="C4" s="6">
        <v>276</v>
      </c>
      <c r="D4" s="3">
        <f t="shared" si="0"/>
        <v>0.6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x14ac:dyDescent="0.25">
      <c r="A5" s="2"/>
      <c r="B5" s="7"/>
      <c r="C5" s="6">
        <v>460</v>
      </c>
      <c r="D5" s="3">
        <f t="shared" si="0"/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2"/>
      <c r="B6" s="2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2"/>
      <c r="B7" s="2"/>
      <c r="C7" s="2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x14ac:dyDescent="0.25">
      <c r="A8" s="2"/>
      <c r="B8" s="4" t="s">
        <v>237</v>
      </c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x14ac:dyDescent="0.25">
      <c r="A9" s="2"/>
      <c r="B9" s="5" t="s">
        <v>10</v>
      </c>
      <c r="C9" s="6">
        <v>65</v>
      </c>
      <c r="D9" s="3">
        <f t="shared" ref="D9:D17" si="1">C9/460</f>
        <v>0.14130434782608695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x14ac:dyDescent="0.25">
      <c r="A10" s="2"/>
      <c r="B10" s="5" t="s">
        <v>45</v>
      </c>
      <c r="C10" s="6">
        <v>104</v>
      </c>
      <c r="D10" s="3">
        <f t="shared" si="1"/>
        <v>0.22608695652173913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x14ac:dyDescent="0.25">
      <c r="A11" s="2"/>
      <c r="B11" s="5" t="s">
        <v>46</v>
      </c>
      <c r="C11" s="6">
        <v>99</v>
      </c>
      <c r="D11" s="3">
        <f t="shared" si="1"/>
        <v>0.21521739130434783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x14ac:dyDescent="0.25">
      <c r="A12" s="2"/>
      <c r="B12" s="5" t="s">
        <v>36</v>
      </c>
      <c r="C12" s="6">
        <v>55</v>
      </c>
      <c r="D12" s="3">
        <f t="shared" si="1"/>
        <v>0.11956521739130435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x14ac:dyDescent="0.25">
      <c r="A13" s="2"/>
      <c r="B13" s="5" t="s">
        <v>26</v>
      </c>
      <c r="C13" s="6">
        <v>101</v>
      </c>
      <c r="D13" s="3">
        <f t="shared" si="1"/>
        <v>0.21956521739130436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x14ac:dyDescent="0.25">
      <c r="A14" s="2"/>
      <c r="B14" s="5" t="s">
        <v>75</v>
      </c>
      <c r="C14" s="6">
        <v>6</v>
      </c>
      <c r="D14" s="3">
        <f t="shared" si="1"/>
        <v>1.3043478260869565E-2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x14ac:dyDescent="0.25">
      <c r="A15" s="2"/>
      <c r="B15" s="5" t="s">
        <v>76</v>
      </c>
      <c r="C15" s="6">
        <v>20</v>
      </c>
      <c r="D15" s="3">
        <f t="shared" si="1"/>
        <v>4.3478260869565216E-2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x14ac:dyDescent="0.25">
      <c r="A16" s="2"/>
      <c r="B16" s="5" t="s">
        <v>91</v>
      </c>
      <c r="C16" s="6">
        <v>10</v>
      </c>
      <c r="D16" s="3">
        <f t="shared" si="1"/>
        <v>2.1739130434782608E-2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x14ac:dyDescent="0.25">
      <c r="A17" s="2"/>
      <c r="B17" s="7"/>
      <c r="C17" s="6">
        <v>460</v>
      </c>
      <c r="D17" s="3">
        <f t="shared" si="1"/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x14ac:dyDescent="0.25">
      <c r="A20" s="2"/>
      <c r="B20" s="4" t="s">
        <v>238</v>
      </c>
      <c r="C20" s="2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x14ac:dyDescent="0.25">
      <c r="A21" s="2"/>
      <c r="B21" s="5" t="s">
        <v>207</v>
      </c>
      <c r="C21" s="6">
        <v>21</v>
      </c>
      <c r="D21" s="3">
        <f t="shared" ref="D21:D32" si="2">C21/460</f>
        <v>4.5652173913043478E-2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x14ac:dyDescent="0.25">
      <c r="A22" s="2"/>
      <c r="B22" s="5" t="s">
        <v>5</v>
      </c>
      <c r="C22" s="6">
        <v>1</v>
      </c>
      <c r="D22" s="3">
        <f t="shared" si="2"/>
        <v>2.1739130434782609E-3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x14ac:dyDescent="0.25">
      <c r="A23" s="2"/>
      <c r="B23" s="5" t="s">
        <v>220</v>
      </c>
      <c r="C23" s="6">
        <v>13</v>
      </c>
      <c r="D23" s="3">
        <f t="shared" si="2"/>
        <v>2.8260869565217391E-2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x14ac:dyDescent="0.25">
      <c r="A24" s="2"/>
      <c r="B24" s="5" t="s">
        <v>232</v>
      </c>
      <c r="C24" s="6">
        <v>4</v>
      </c>
      <c r="D24" s="3">
        <f t="shared" si="2"/>
        <v>8.6956521739130436E-3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5">
      <c r="A25" s="2"/>
      <c r="B25" s="5" t="s">
        <v>230</v>
      </c>
      <c r="C25" s="6">
        <v>10</v>
      </c>
      <c r="D25" s="3">
        <f t="shared" si="2"/>
        <v>2.1739130434782608E-2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x14ac:dyDescent="0.25">
      <c r="A26" s="2"/>
      <c r="B26" s="5" t="s">
        <v>190</v>
      </c>
      <c r="C26" s="6">
        <v>35</v>
      </c>
      <c r="D26" s="3">
        <f t="shared" si="2"/>
        <v>7.6086956521739135E-2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x14ac:dyDescent="0.25">
      <c r="A27" s="2"/>
      <c r="B27" s="5" t="s">
        <v>233</v>
      </c>
      <c r="C27" s="6">
        <v>1</v>
      </c>
      <c r="D27" s="3">
        <f t="shared" si="2"/>
        <v>2.1739130434782609E-3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x14ac:dyDescent="0.25">
      <c r="A28" s="2"/>
      <c r="B28" s="5" t="s">
        <v>4</v>
      </c>
      <c r="C28" s="6">
        <v>361</v>
      </c>
      <c r="D28" s="3">
        <f t="shared" si="2"/>
        <v>0.7847826086956522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x14ac:dyDescent="0.25">
      <c r="A29" s="2"/>
      <c r="B29" s="5" t="s">
        <v>8</v>
      </c>
      <c r="C29" s="6">
        <v>6</v>
      </c>
      <c r="D29" s="3">
        <f t="shared" si="2"/>
        <v>1.3043478260869565E-2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x14ac:dyDescent="0.25">
      <c r="A30" s="2"/>
      <c r="B30" s="5" t="s">
        <v>227</v>
      </c>
      <c r="C30" s="6">
        <v>1</v>
      </c>
      <c r="D30" s="3">
        <f t="shared" si="2"/>
        <v>2.1739130434782609E-3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x14ac:dyDescent="0.25">
      <c r="A31" s="2"/>
      <c r="B31" s="5" t="s">
        <v>91</v>
      </c>
      <c r="C31" s="6">
        <v>7</v>
      </c>
      <c r="D31" s="3">
        <f t="shared" si="2"/>
        <v>1.5217391304347827E-2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x14ac:dyDescent="0.25">
      <c r="A32" s="2"/>
      <c r="B32" s="7"/>
      <c r="C32" s="6">
        <v>460</v>
      </c>
      <c r="D32" s="3">
        <f t="shared" si="2"/>
        <v>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12" t="s">
        <v>141</v>
      </c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x14ac:dyDescent="0.25">
      <c r="A36" s="2"/>
      <c r="B36" s="5" t="s">
        <v>186</v>
      </c>
      <c r="C36" s="6">
        <v>325</v>
      </c>
      <c r="D36" s="3">
        <f t="shared" ref="D36:D42" si="3">C36/460</f>
        <v>0.70652173913043481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x14ac:dyDescent="0.25">
      <c r="A37" s="2"/>
      <c r="B37" s="5" t="s">
        <v>219</v>
      </c>
      <c r="C37" s="6">
        <v>1</v>
      </c>
      <c r="D37" s="3">
        <f t="shared" si="3"/>
        <v>2.1739130434782609E-3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x14ac:dyDescent="0.25">
      <c r="A38" s="2"/>
      <c r="B38" s="5" t="s">
        <v>191</v>
      </c>
      <c r="C38" s="6">
        <v>8</v>
      </c>
      <c r="D38" s="3">
        <f t="shared" si="3"/>
        <v>1.7391304347826087E-2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5" x14ac:dyDescent="0.25">
      <c r="A39" s="2"/>
      <c r="B39" s="5" t="s">
        <v>180</v>
      </c>
      <c r="C39" s="6">
        <v>29</v>
      </c>
      <c r="D39" s="3">
        <f t="shared" si="3"/>
        <v>6.3043478260869562E-2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5">
      <c r="A40" s="2"/>
      <c r="B40" s="5" t="s">
        <v>21</v>
      </c>
      <c r="C40" s="6">
        <v>91</v>
      </c>
      <c r="D40" s="3">
        <f t="shared" si="3"/>
        <v>0.19782608695652174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5">
      <c r="A41" s="2"/>
      <c r="B41" s="5" t="s">
        <v>91</v>
      </c>
      <c r="C41" s="6">
        <v>6</v>
      </c>
      <c r="D41" s="3">
        <f t="shared" si="3"/>
        <v>1.3043478260869565E-2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5">
      <c r="A42" s="2"/>
      <c r="B42" s="7"/>
      <c r="C42" s="6">
        <v>460</v>
      </c>
      <c r="D42" s="3">
        <f t="shared" si="3"/>
        <v>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13" t="s">
        <v>142</v>
      </c>
      <c r="C44" s="2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5">
      <c r="A45" s="2"/>
      <c r="B45" s="5" t="s">
        <v>21</v>
      </c>
      <c r="C45" s="6">
        <v>82</v>
      </c>
      <c r="D45" s="3">
        <f t="shared" ref="D45:D48" si="4">C45/460</f>
        <v>0.17826086956521739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x14ac:dyDescent="0.25">
      <c r="A46" s="2"/>
      <c r="B46" s="5" t="s">
        <v>119</v>
      </c>
      <c r="C46" s="6">
        <v>363</v>
      </c>
      <c r="D46" s="3">
        <f t="shared" si="4"/>
        <v>0.78913043478260869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5">
      <c r="A47" s="2"/>
      <c r="B47" s="5" t="s">
        <v>116</v>
      </c>
      <c r="C47" s="6">
        <v>15</v>
      </c>
      <c r="D47" s="3">
        <f t="shared" si="4"/>
        <v>3.2608695652173912E-2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5">
      <c r="A48" s="2"/>
      <c r="B48" s="7"/>
      <c r="C48" s="6">
        <v>460</v>
      </c>
      <c r="D48" s="3">
        <f t="shared" si="4"/>
        <v>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13" t="s">
        <v>143</v>
      </c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x14ac:dyDescent="0.25">
      <c r="A53" s="2"/>
      <c r="B53" s="5" t="s">
        <v>194</v>
      </c>
      <c r="C53" s="6">
        <v>65</v>
      </c>
      <c r="D53" s="3">
        <f t="shared" ref="D53:D57" si="5">C53/460</f>
        <v>0.14130434782608695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5">
      <c r="A54" s="2"/>
      <c r="B54" s="5" t="s">
        <v>166</v>
      </c>
      <c r="C54" s="6">
        <v>194</v>
      </c>
      <c r="D54" s="3">
        <f t="shared" si="5"/>
        <v>0.42173913043478262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5">
      <c r="A55" s="2"/>
      <c r="B55" s="5" t="s">
        <v>192</v>
      </c>
      <c r="C55" s="6">
        <v>193</v>
      </c>
      <c r="D55" s="3">
        <f t="shared" si="5"/>
        <v>0.41956521739130437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5">
      <c r="A56" s="2"/>
      <c r="B56" s="5" t="s">
        <v>91</v>
      </c>
      <c r="C56" s="6">
        <v>8</v>
      </c>
      <c r="D56" s="3">
        <f t="shared" si="5"/>
        <v>1.7391304347826087E-2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5">
      <c r="A57" s="2"/>
      <c r="B57" s="7"/>
      <c r="C57" s="6">
        <v>460</v>
      </c>
      <c r="D57" s="3">
        <f t="shared" si="5"/>
        <v>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13" t="s">
        <v>144</v>
      </c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5">
      <c r="A60" s="2"/>
      <c r="B60" s="5" t="s">
        <v>167</v>
      </c>
      <c r="C60" s="14">
        <v>109</v>
      </c>
      <c r="D60" s="3">
        <f t="shared" ref="D60:D64" si="6">C60/460</f>
        <v>0.23695652173913043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x14ac:dyDescent="0.25">
      <c r="A61" s="2"/>
      <c r="B61" s="5" t="s">
        <v>2</v>
      </c>
      <c r="C61" s="6">
        <v>343</v>
      </c>
      <c r="D61" s="3">
        <f t="shared" si="6"/>
        <v>0.7456521739130435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x14ac:dyDescent="0.25">
      <c r="A62" s="2"/>
      <c r="B62" s="5" t="s">
        <v>67</v>
      </c>
      <c r="C62" s="6">
        <v>2</v>
      </c>
      <c r="D62" s="3">
        <f t="shared" si="6"/>
        <v>4.3478260869565218E-3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5">
      <c r="A63" s="2"/>
      <c r="B63" s="5" t="s">
        <v>91</v>
      </c>
      <c r="C63" s="6">
        <v>6</v>
      </c>
      <c r="D63" s="3">
        <f t="shared" si="6"/>
        <v>1.3043478260869565E-2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x14ac:dyDescent="0.25">
      <c r="A64" s="2"/>
      <c r="B64" s="7"/>
      <c r="C64" s="6">
        <v>460</v>
      </c>
      <c r="D64" s="3">
        <f t="shared" si="6"/>
        <v>1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2"/>
      <c r="C65" s="2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2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5">
      <c r="A67" s="2"/>
      <c r="B67" s="4" t="s">
        <v>239</v>
      </c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x14ac:dyDescent="0.25">
      <c r="A68" s="2"/>
      <c r="B68" s="15" t="s">
        <v>240</v>
      </c>
      <c r="C68" s="6">
        <v>1</v>
      </c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x14ac:dyDescent="0.25">
      <c r="A69" s="2"/>
      <c r="B69" s="15" t="s">
        <v>241</v>
      </c>
      <c r="C69" s="6">
        <v>1</v>
      </c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x14ac:dyDescent="0.25">
      <c r="A70" s="2"/>
      <c r="B70" s="15" t="s">
        <v>242</v>
      </c>
      <c r="C70" s="6">
        <v>2</v>
      </c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x14ac:dyDescent="0.25">
      <c r="A71" s="2"/>
      <c r="B71" s="15" t="s">
        <v>243</v>
      </c>
      <c r="C71" s="6">
        <v>2</v>
      </c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x14ac:dyDescent="0.25">
      <c r="A72" s="2"/>
      <c r="B72" s="15" t="s">
        <v>244</v>
      </c>
      <c r="C72" s="6">
        <v>5</v>
      </c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x14ac:dyDescent="0.25">
      <c r="A73" s="2"/>
      <c r="B73" s="15" t="s">
        <v>245</v>
      </c>
      <c r="C73" s="6">
        <v>5</v>
      </c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5">
      <c r="A74" s="2"/>
      <c r="B74" s="15" t="s">
        <v>246</v>
      </c>
      <c r="C74" s="6">
        <v>6</v>
      </c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x14ac:dyDescent="0.25">
      <c r="A75" s="2"/>
      <c r="B75" s="15" t="s">
        <v>247</v>
      </c>
      <c r="C75" s="6">
        <v>34</v>
      </c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x14ac:dyDescent="0.25">
      <c r="A76" s="2"/>
      <c r="B76" s="15" t="s">
        <v>248</v>
      </c>
      <c r="C76" s="6">
        <v>43</v>
      </c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x14ac:dyDescent="0.25">
      <c r="A77" s="2"/>
      <c r="B77" s="15" t="s">
        <v>249</v>
      </c>
      <c r="C77" s="6">
        <v>10</v>
      </c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x14ac:dyDescent="0.25">
      <c r="A78" s="2"/>
      <c r="B78" s="7"/>
      <c r="C78" s="14">
        <v>109</v>
      </c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2"/>
      <c r="C79" s="2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2"/>
      <c r="C80" s="2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x14ac:dyDescent="0.25">
      <c r="A81" s="2"/>
      <c r="B81" s="4" t="s">
        <v>250</v>
      </c>
      <c r="C81" s="2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x14ac:dyDescent="0.25">
      <c r="A82" s="2"/>
      <c r="B82" s="5" t="s">
        <v>168</v>
      </c>
      <c r="C82" s="6">
        <v>410</v>
      </c>
      <c r="D82" s="3">
        <f t="shared" ref="D82:D87" si="7">C82/460</f>
        <v>0.89130434782608692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x14ac:dyDescent="0.25">
      <c r="A83" s="2"/>
      <c r="B83" s="5" t="s">
        <v>181</v>
      </c>
      <c r="C83" s="6">
        <v>16</v>
      </c>
      <c r="D83" s="3">
        <f t="shared" si="7"/>
        <v>3.4782608695652174E-2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0" x14ac:dyDescent="0.25">
      <c r="A84" s="2"/>
      <c r="B84" s="5" t="s">
        <v>213</v>
      </c>
      <c r="C84" s="6">
        <v>3</v>
      </c>
      <c r="D84" s="3">
        <f t="shared" si="7"/>
        <v>6.5217391304347823E-3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x14ac:dyDescent="0.25">
      <c r="A85" s="2"/>
      <c r="B85" s="5" t="s">
        <v>251</v>
      </c>
      <c r="C85" s="6">
        <v>8</v>
      </c>
      <c r="D85" s="3">
        <f t="shared" si="7"/>
        <v>1.7391304347826087E-2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x14ac:dyDescent="0.25">
      <c r="A86" s="2"/>
      <c r="B86" s="5" t="s">
        <v>116</v>
      </c>
      <c r="C86" s="6">
        <v>23</v>
      </c>
      <c r="D86" s="3">
        <f t="shared" si="7"/>
        <v>0.05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x14ac:dyDescent="0.25">
      <c r="A87" s="2"/>
      <c r="B87" s="7"/>
      <c r="C87" s="6">
        <v>460</v>
      </c>
      <c r="D87" s="3">
        <f t="shared" si="7"/>
        <v>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2"/>
      <c r="C88" s="2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0" x14ac:dyDescent="0.2">
      <c r="A89" s="2"/>
      <c r="B89" s="13" t="s">
        <v>145</v>
      </c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x14ac:dyDescent="0.25">
      <c r="A90" s="2"/>
      <c r="B90" s="5" t="s">
        <v>0</v>
      </c>
      <c r="C90" s="6">
        <v>36</v>
      </c>
      <c r="D90" s="3">
        <f t="shared" ref="D90:D96" si="8">C90/460</f>
        <v>7.8260869565217397E-2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x14ac:dyDescent="0.25">
      <c r="A91" s="2"/>
      <c r="B91" s="5" t="s">
        <v>215</v>
      </c>
      <c r="C91" s="6">
        <v>2</v>
      </c>
      <c r="D91" s="3">
        <f t="shared" si="8"/>
        <v>4.3478260869565218E-3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0" x14ac:dyDescent="0.25">
      <c r="A92" s="2"/>
      <c r="B92" s="5" t="s">
        <v>187</v>
      </c>
      <c r="C92" s="6">
        <v>313</v>
      </c>
      <c r="D92" s="3">
        <f t="shared" si="8"/>
        <v>0.68043478260869561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0" x14ac:dyDescent="0.25">
      <c r="A93" s="2"/>
      <c r="B93" s="5" t="s">
        <v>198</v>
      </c>
      <c r="C93" s="6">
        <v>81</v>
      </c>
      <c r="D93" s="3">
        <f t="shared" si="8"/>
        <v>0.17608695652173914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x14ac:dyDescent="0.25">
      <c r="A94" s="2"/>
      <c r="B94" s="5" t="s">
        <v>108</v>
      </c>
      <c r="C94" s="6">
        <v>2</v>
      </c>
      <c r="D94" s="3">
        <f t="shared" si="8"/>
        <v>4.3478260869565218E-3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x14ac:dyDescent="0.25">
      <c r="A95" s="2"/>
      <c r="B95" s="5" t="s">
        <v>91</v>
      </c>
      <c r="C95" s="6">
        <v>26</v>
      </c>
      <c r="D95" s="3">
        <f t="shared" si="8"/>
        <v>5.6521739130434782E-2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x14ac:dyDescent="0.25">
      <c r="A96" s="2"/>
      <c r="B96" s="7"/>
      <c r="C96" s="6">
        <v>460</v>
      </c>
      <c r="D96" s="3">
        <f t="shared" si="8"/>
        <v>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2"/>
      <c r="C97" s="2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2"/>
      <c r="C98" s="2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0" x14ac:dyDescent="0.2">
      <c r="A99" s="2"/>
      <c r="B99" s="13" t="s">
        <v>146</v>
      </c>
      <c r="C99" s="2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 x14ac:dyDescent="0.25">
      <c r="A100" s="2"/>
      <c r="B100" s="5" t="s">
        <v>169</v>
      </c>
      <c r="C100" s="6">
        <v>221</v>
      </c>
      <c r="D100" s="3">
        <f t="shared" ref="D100:D104" si="9">C100/460</f>
        <v>0.48043478260869565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x14ac:dyDescent="0.25">
      <c r="A101" s="2"/>
      <c r="B101" s="5" t="s">
        <v>224</v>
      </c>
      <c r="C101" s="6">
        <v>1</v>
      </c>
      <c r="D101" s="3">
        <f t="shared" si="9"/>
        <v>2.1739130434782609E-3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x14ac:dyDescent="0.25">
      <c r="A102" s="2"/>
      <c r="B102" s="5" t="s">
        <v>2</v>
      </c>
      <c r="C102" s="6">
        <v>133</v>
      </c>
      <c r="D102" s="3">
        <f t="shared" si="9"/>
        <v>0.28913043478260869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 x14ac:dyDescent="0.25">
      <c r="A103" s="2"/>
      <c r="B103" s="5" t="s">
        <v>116</v>
      </c>
      <c r="C103" s="6">
        <v>105</v>
      </c>
      <c r="D103" s="3">
        <f t="shared" si="9"/>
        <v>0.22826086956521738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 x14ac:dyDescent="0.25">
      <c r="A104" s="2"/>
      <c r="B104" s="7"/>
      <c r="C104" s="6">
        <v>460</v>
      </c>
      <c r="D104" s="3">
        <f t="shared" si="9"/>
        <v>1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2"/>
      <c r="C105" s="2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2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2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 x14ac:dyDescent="0.2">
      <c r="A108" s="2"/>
      <c r="B108" s="16" t="s">
        <v>147</v>
      </c>
      <c r="C108" s="2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2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x14ac:dyDescent="0.2">
      <c r="A110" s="2"/>
      <c r="B110" s="13" t="s">
        <v>148</v>
      </c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 x14ac:dyDescent="0.25">
      <c r="A111" s="2"/>
      <c r="B111" s="17" t="s">
        <v>226</v>
      </c>
      <c r="C111" s="6">
        <v>1</v>
      </c>
      <c r="D111" s="3">
        <f t="shared" ref="D111:D118" si="10">C111/460</f>
        <v>2.1739130434782609E-3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 x14ac:dyDescent="0.25">
      <c r="A112" s="2"/>
      <c r="B112" s="17" t="s">
        <v>170</v>
      </c>
      <c r="C112" s="6">
        <v>444</v>
      </c>
      <c r="D112" s="3">
        <f t="shared" si="10"/>
        <v>0.9652173913043478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 x14ac:dyDescent="0.25">
      <c r="A113" s="2"/>
      <c r="B113" s="17" t="s">
        <v>221</v>
      </c>
      <c r="C113" s="6">
        <v>2</v>
      </c>
      <c r="D113" s="3">
        <f t="shared" si="10"/>
        <v>4.3478260869565218E-3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 x14ac:dyDescent="0.25">
      <c r="A114" s="2"/>
      <c r="B114" s="17" t="s">
        <v>225</v>
      </c>
      <c r="C114" s="6">
        <v>1</v>
      </c>
      <c r="D114" s="3">
        <f t="shared" si="10"/>
        <v>2.1739130434782609E-3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 x14ac:dyDescent="0.25">
      <c r="A115" s="2"/>
      <c r="B115" s="17" t="s">
        <v>216</v>
      </c>
      <c r="C115" s="6">
        <v>3</v>
      </c>
      <c r="D115" s="3">
        <f t="shared" si="10"/>
        <v>6.5217391304347823E-3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 x14ac:dyDescent="0.25">
      <c r="A116" s="2"/>
      <c r="B116" s="17" t="s">
        <v>222</v>
      </c>
      <c r="C116" s="6">
        <v>4</v>
      </c>
      <c r="D116" s="3">
        <f t="shared" si="10"/>
        <v>8.6956521739130436E-3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 x14ac:dyDescent="0.25">
      <c r="A117" s="2"/>
      <c r="B117" s="5" t="s">
        <v>91</v>
      </c>
      <c r="C117" s="6">
        <v>5</v>
      </c>
      <c r="D117" s="3">
        <f t="shared" si="10"/>
        <v>1.0869565217391304E-2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 x14ac:dyDescent="0.25">
      <c r="A118" s="2"/>
      <c r="B118" s="7"/>
      <c r="C118" s="6">
        <v>460</v>
      </c>
      <c r="D118" s="3">
        <f t="shared" si="10"/>
        <v>1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2"/>
      <c r="C119" s="2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2"/>
      <c r="C120" s="2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5" x14ac:dyDescent="0.2">
      <c r="A121" s="2"/>
      <c r="B121" s="13" t="s">
        <v>149</v>
      </c>
      <c r="C121" s="2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 x14ac:dyDescent="0.25">
      <c r="A122" s="2"/>
      <c r="B122" s="17" t="s">
        <v>205</v>
      </c>
      <c r="C122" s="6">
        <v>25</v>
      </c>
      <c r="D122" s="3">
        <f t="shared" ref="D122:D126" si="11">C122/460</f>
        <v>5.434782608695652E-2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 x14ac:dyDescent="0.25">
      <c r="A123" s="2"/>
      <c r="B123" s="17" t="s">
        <v>171</v>
      </c>
      <c r="C123" s="6">
        <v>324</v>
      </c>
      <c r="D123" s="3">
        <f t="shared" si="11"/>
        <v>0.70434782608695656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 x14ac:dyDescent="0.25">
      <c r="A124" s="2"/>
      <c r="B124" s="17" t="s">
        <v>182</v>
      </c>
      <c r="C124" s="6">
        <v>107</v>
      </c>
      <c r="D124" s="3">
        <f t="shared" si="11"/>
        <v>0.2326086956521739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 x14ac:dyDescent="0.25">
      <c r="A125" s="2"/>
      <c r="B125" s="5" t="s">
        <v>116</v>
      </c>
      <c r="C125" s="6">
        <v>4</v>
      </c>
      <c r="D125" s="3">
        <f t="shared" si="11"/>
        <v>8.6956521739130436E-3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 x14ac:dyDescent="0.25">
      <c r="A126" s="2"/>
      <c r="B126" s="7"/>
      <c r="C126" s="6">
        <v>460</v>
      </c>
      <c r="D126" s="3">
        <f t="shared" si="11"/>
        <v>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2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2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 x14ac:dyDescent="0.25">
      <c r="A129" s="2"/>
      <c r="B129" s="11" t="s">
        <v>150</v>
      </c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 x14ac:dyDescent="0.25">
      <c r="A130" s="2"/>
      <c r="B130" s="17" t="s">
        <v>196</v>
      </c>
      <c r="C130" s="6">
        <v>14</v>
      </c>
      <c r="D130" s="3">
        <f t="shared" ref="D130:D134" si="12">C130/460</f>
        <v>3.0434782608695653E-2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 x14ac:dyDescent="0.25">
      <c r="A131" s="2"/>
      <c r="B131" s="17" t="s">
        <v>193</v>
      </c>
      <c r="C131" s="6">
        <v>188</v>
      </c>
      <c r="D131" s="3">
        <f t="shared" si="12"/>
        <v>0.40869565217391307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 x14ac:dyDescent="0.25">
      <c r="A132" s="2"/>
      <c r="B132" s="17" t="s">
        <v>172</v>
      </c>
      <c r="C132" s="6">
        <v>250</v>
      </c>
      <c r="D132" s="3">
        <f t="shared" si="12"/>
        <v>0.54347826086956519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 x14ac:dyDescent="0.25">
      <c r="A133" s="2"/>
      <c r="B133" s="5" t="s">
        <v>91</v>
      </c>
      <c r="C133" s="6">
        <v>8</v>
      </c>
      <c r="D133" s="3">
        <f t="shared" si="12"/>
        <v>1.7391304347826087E-2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 x14ac:dyDescent="0.25">
      <c r="A134" s="2"/>
      <c r="B134" s="7"/>
      <c r="C134" s="6">
        <v>460</v>
      </c>
      <c r="D134" s="3">
        <f t="shared" si="12"/>
        <v>1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2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2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 x14ac:dyDescent="0.25">
      <c r="A137" s="2"/>
      <c r="B137" s="11" t="s">
        <v>151</v>
      </c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 x14ac:dyDescent="0.25">
      <c r="A138" s="2"/>
      <c r="B138" s="17" t="s">
        <v>210</v>
      </c>
      <c r="C138" s="6">
        <v>43</v>
      </c>
      <c r="D138" s="3">
        <f t="shared" ref="D138:D142" si="13">C138/460</f>
        <v>9.3478260869565219E-2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 x14ac:dyDescent="0.25">
      <c r="A139" s="2"/>
      <c r="B139" s="17" t="s">
        <v>173</v>
      </c>
      <c r="C139" s="6">
        <v>239</v>
      </c>
      <c r="D139" s="3">
        <f t="shared" si="13"/>
        <v>0.51956521739130435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 x14ac:dyDescent="0.25">
      <c r="A140" s="2"/>
      <c r="B140" s="17" t="s">
        <v>183</v>
      </c>
      <c r="C140" s="6">
        <v>169</v>
      </c>
      <c r="D140" s="3">
        <f t="shared" si="13"/>
        <v>0.36739130434782608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 x14ac:dyDescent="0.25">
      <c r="A141" s="2"/>
      <c r="B141" s="5" t="s">
        <v>116</v>
      </c>
      <c r="C141" s="6">
        <v>9</v>
      </c>
      <c r="D141" s="3">
        <f t="shared" si="13"/>
        <v>1.9565217391304349E-2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 x14ac:dyDescent="0.25">
      <c r="A142" s="2"/>
      <c r="B142" s="7"/>
      <c r="C142" s="6">
        <v>460</v>
      </c>
      <c r="D142" s="3">
        <f t="shared" si="13"/>
        <v>1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2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0" x14ac:dyDescent="0.2">
      <c r="A144" s="2"/>
      <c r="B144" s="13" t="s">
        <v>152</v>
      </c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 x14ac:dyDescent="0.25">
      <c r="A145" s="2"/>
      <c r="B145" s="17" t="s">
        <v>223</v>
      </c>
      <c r="C145" s="6">
        <v>10</v>
      </c>
      <c r="D145" s="3">
        <f t="shared" ref="D145:D149" si="14">C145/460</f>
        <v>2.1739130434782608E-2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 x14ac:dyDescent="0.25">
      <c r="A146" s="2"/>
      <c r="B146" s="17" t="s">
        <v>174</v>
      </c>
      <c r="C146" s="6">
        <v>432</v>
      </c>
      <c r="D146" s="3">
        <f t="shared" si="14"/>
        <v>0.93913043478260871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 x14ac:dyDescent="0.25">
      <c r="A147" s="2"/>
      <c r="B147" s="17" t="s">
        <v>211</v>
      </c>
      <c r="C147" s="6">
        <v>2</v>
      </c>
      <c r="D147" s="3">
        <f t="shared" si="14"/>
        <v>4.3478260869565218E-3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 x14ac:dyDescent="0.25">
      <c r="A148" s="2"/>
      <c r="B148" s="5" t="s">
        <v>91</v>
      </c>
      <c r="C148" s="6">
        <v>16</v>
      </c>
      <c r="D148" s="3">
        <f t="shared" si="14"/>
        <v>3.4782608695652174E-2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 x14ac:dyDescent="0.25">
      <c r="A149" s="2"/>
      <c r="B149" s="7"/>
      <c r="C149" s="6">
        <v>460</v>
      </c>
      <c r="D149" s="3">
        <f t="shared" si="14"/>
        <v>1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2"/>
      <c r="C150" s="2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5" x14ac:dyDescent="0.2">
      <c r="A151" s="2"/>
      <c r="B151" s="13" t="s">
        <v>153</v>
      </c>
      <c r="C151" s="2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 x14ac:dyDescent="0.25">
      <c r="A152" s="2"/>
      <c r="B152" s="17" t="s">
        <v>175</v>
      </c>
      <c r="C152" s="6">
        <v>220</v>
      </c>
      <c r="D152" s="3">
        <f t="shared" ref="D152:D156" si="15">C152/460</f>
        <v>0.47826086956521741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 x14ac:dyDescent="0.25">
      <c r="A153" s="2"/>
      <c r="B153" s="17" t="s">
        <v>184</v>
      </c>
      <c r="C153" s="6">
        <v>132</v>
      </c>
      <c r="D153" s="3">
        <f t="shared" si="15"/>
        <v>0.28695652173913044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 x14ac:dyDescent="0.25">
      <c r="A154" s="2"/>
      <c r="B154" s="17" t="s">
        <v>199</v>
      </c>
      <c r="C154" s="6">
        <v>29</v>
      </c>
      <c r="D154" s="3">
        <f t="shared" si="15"/>
        <v>6.3043478260869562E-2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 x14ac:dyDescent="0.25">
      <c r="A155" s="2"/>
      <c r="B155" s="5" t="s">
        <v>116</v>
      </c>
      <c r="C155" s="6">
        <v>79</v>
      </c>
      <c r="D155" s="3">
        <f t="shared" si="15"/>
        <v>0.17173913043478262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 x14ac:dyDescent="0.25">
      <c r="A156" s="2"/>
      <c r="B156" s="7"/>
      <c r="C156" s="6">
        <v>460</v>
      </c>
      <c r="D156" s="3">
        <f t="shared" si="15"/>
        <v>1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2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2"/>
      <c r="C158" s="2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5" x14ac:dyDescent="0.2">
      <c r="A159" s="2"/>
      <c r="B159" s="13" t="s">
        <v>154</v>
      </c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 x14ac:dyDescent="0.25">
      <c r="A160" s="2"/>
      <c r="B160" s="17" t="s">
        <v>176</v>
      </c>
      <c r="C160" s="6">
        <v>312</v>
      </c>
      <c r="D160" s="3">
        <f t="shared" ref="D160:D165" si="16">C160/460</f>
        <v>0.67826086956521736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 x14ac:dyDescent="0.25">
      <c r="A161" s="2"/>
      <c r="B161" s="17" t="s">
        <v>204</v>
      </c>
      <c r="C161" s="6">
        <v>46</v>
      </c>
      <c r="D161" s="3">
        <f t="shared" si="16"/>
        <v>0.1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 x14ac:dyDescent="0.25">
      <c r="A162" s="2"/>
      <c r="B162" s="17" t="s">
        <v>206</v>
      </c>
      <c r="C162" s="6">
        <v>5</v>
      </c>
      <c r="D162" s="3">
        <f t="shared" si="16"/>
        <v>1.0869565217391304E-2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 x14ac:dyDescent="0.25">
      <c r="A163" s="2"/>
      <c r="B163" s="17" t="s">
        <v>200</v>
      </c>
      <c r="C163" s="6">
        <v>5</v>
      </c>
      <c r="D163" s="3">
        <f t="shared" si="16"/>
        <v>1.0869565217391304E-2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 x14ac:dyDescent="0.25">
      <c r="A164" s="2"/>
      <c r="B164" s="5" t="s">
        <v>109</v>
      </c>
      <c r="C164" s="6">
        <v>92</v>
      </c>
      <c r="D164" s="3">
        <f t="shared" si="16"/>
        <v>0.2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 x14ac:dyDescent="0.25">
      <c r="A165" s="2"/>
      <c r="B165" s="7"/>
      <c r="C165" s="6">
        <v>460</v>
      </c>
      <c r="D165" s="3">
        <f t="shared" si="16"/>
        <v>1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2"/>
      <c r="C166" s="2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2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60" x14ac:dyDescent="0.2">
      <c r="A168" s="2"/>
      <c r="B168" s="13" t="s">
        <v>155</v>
      </c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 x14ac:dyDescent="0.25">
      <c r="A169" s="2"/>
      <c r="B169" s="17" t="s">
        <v>17</v>
      </c>
      <c r="C169" s="6">
        <v>419</v>
      </c>
      <c r="D169" s="3">
        <f t="shared" ref="D169:D172" si="17">C169/460</f>
        <v>0.91086956521739126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 x14ac:dyDescent="0.25">
      <c r="A170" s="2"/>
      <c r="B170" s="5" t="s">
        <v>252</v>
      </c>
      <c r="C170" s="6">
        <v>26</v>
      </c>
      <c r="D170" s="3">
        <f t="shared" si="17"/>
        <v>5.6521739130434782E-2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 x14ac:dyDescent="0.25">
      <c r="A171" s="2"/>
      <c r="B171" s="5" t="s">
        <v>91</v>
      </c>
      <c r="C171" s="6">
        <v>15</v>
      </c>
      <c r="D171" s="3">
        <f t="shared" si="17"/>
        <v>3.2608695652173912E-2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 x14ac:dyDescent="0.25">
      <c r="A172" s="2"/>
      <c r="B172" s="7"/>
      <c r="C172" s="6">
        <v>460</v>
      </c>
      <c r="D172" s="3">
        <f t="shared" si="17"/>
        <v>1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2"/>
      <c r="C173" s="2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2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0" x14ac:dyDescent="0.2">
      <c r="A175" s="2"/>
      <c r="B175" s="16" t="s">
        <v>156</v>
      </c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0" x14ac:dyDescent="0.2">
      <c r="A176" s="2"/>
      <c r="B176" s="13" t="s">
        <v>157</v>
      </c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 x14ac:dyDescent="0.25">
      <c r="A177" s="2"/>
      <c r="B177" s="5" t="s">
        <v>253</v>
      </c>
      <c r="C177" s="6">
        <v>245</v>
      </c>
      <c r="D177" s="3">
        <f t="shared" ref="D177:D180" si="18">C177/460</f>
        <v>0.53260869565217395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 x14ac:dyDescent="0.25">
      <c r="A178" s="2"/>
      <c r="B178" s="5" t="s">
        <v>254</v>
      </c>
      <c r="C178" s="14">
        <v>118</v>
      </c>
      <c r="D178" s="3">
        <f t="shared" si="18"/>
        <v>0.2565217391304348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 x14ac:dyDescent="0.25">
      <c r="A179" s="2"/>
      <c r="B179" s="5" t="s">
        <v>116</v>
      </c>
      <c r="C179" s="6">
        <v>97</v>
      </c>
      <c r="D179" s="3">
        <f t="shared" si="18"/>
        <v>0.21086956521739131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 x14ac:dyDescent="0.25">
      <c r="A180" s="2"/>
      <c r="B180" s="7"/>
      <c r="C180" s="6">
        <v>460</v>
      </c>
      <c r="D180" s="3">
        <f t="shared" si="18"/>
        <v>1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2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 x14ac:dyDescent="0.25">
      <c r="A182" s="2"/>
      <c r="B182" s="11" t="s">
        <v>158</v>
      </c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 x14ac:dyDescent="0.25">
      <c r="A183" s="2"/>
      <c r="B183" s="11" t="s">
        <v>202</v>
      </c>
      <c r="C183" s="18">
        <v>8</v>
      </c>
      <c r="D183" s="3">
        <f t="shared" ref="D183:D186" si="19">C183/460</f>
        <v>1.7391304347826087E-2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 x14ac:dyDescent="0.25">
      <c r="A184" s="2"/>
      <c r="B184" s="11" t="s">
        <v>177</v>
      </c>
      <c r="C184" s="18">
        <v>99</v>
      </c>
      <c r="D184" s="3">
        <f t="shared" si="19"/>
        <v>0.21521739130434783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 x14ac:dyDescent="0.25">
      <c r="A185" s="2"/>
      <c r="B185" s="11" t="s">
        <v>185</v>
      </c>
      <c r="C185" s="18">
        <v>11</v>
      </c>
      <c r="D185" s="3">
        <f t="shared" si="19"/>
        <v>2.391304347826087E-2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 x14ac:dyDescent="0.25">
      <c r="A186" s="2"/>
      <c r="B186" s="2"/>
      <c r="C186" s="19">
        <v>118</v>
      </c>
      <c r="D186" s="3">
        <f t="shared" si="19"/>
        <v>0.2565217391304348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2"/>
      <c r="C187" s="2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2"/>
      <c r="C188" s="2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2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2"/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0" x14ac:dyDescent="0.2">
      <c r="A191" s="2"/>
      <c r="B191" s="13" t="s">
        <v>159</v>
      </c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 x14ac:dyDescent="0.25">
      <c r="A192" s="2"/>
      <c r="B192" s="17" t="s">
        <v>217</v>
      </c>
      <c r="C192" s="6">
        <v>16</v>
      </c>
      <c r="D192" s="3">
        <f t="shared" ref="D192:D197" si="20">C192/460</f>
        <v>3.4782608695652174E-2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 x14ac:dyDescent="0.25">
      <c r="A193" s="2"/>
      <c r="B193" s="17" t="s">
        <v>209</v>
      </c>
      <c r="C193" s="6">
        <v>3</v>
      </c>
      <c r="D193" s="3">
        <f t="shared" si="20"/>
        <v>6.5217391304347823E-3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 x14ac:dyDescent="0.25">
      <c r="A194" s="2"/>
      <c r="B194" s="17" t="s">
        <v>203</v>
      </c>
      <c r="C194" s="6">
        <v>30</v>
      </c>
      <c r="D194" s="3">
        <f t="shared" si="20"/>
        <v>6.5217391304347824E-2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 x14ac:dyDescent="0.25">
      <c r="A195" s="2"/>
      <c r="B195" s="17" t="s">
        <v>178</v>
      </c>
      <c r="C195" s="6">
        <v>247</v>
      </c>
      <c r="D195" s="3">
        <f t="shared" si="20"/>
        <v>0.53695652173913044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7"/>
      <c r="C196" s="7"/>
      <c r="D196" s="3">
        <f t="shared" si="20"/>
        <v>0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 x14ac:dyDescent="0.25">
      <c r="A197" s="2"/>
      <c r="B197" s="7"/>
      <c r="C197" s="6">
        <v>296</v>
      </c>
      <c r="D197" s="3">
        <f t="shared" si="20"/>
        <v>0.64347826086956517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2"/>
      <c r="C198" s="2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2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2"/>
      <c r="C200" s="2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2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 x14ac:dyDescent="0.2">
      <c r="A202" s="2"/>
      <c r="B202" s="16" t="s">
        <v>160</v>
      </c>
      <c r="C202" s="2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5" x14ac:dyDescent="0.2">
      <c r="A203" s="2"/>
      <c r="B203" s="13" t="s">
        <v>161</v>
      </c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 x14ac:dyDescent="0.25">
      <c r="A204" s="2"/>
      <c r="B204" s="17" t="s">
        <v>28</v>
      </c>
      <c r="C204" s="6">
        <v>368</v>
      </c>
      <c r="D204" s="3">
        <f t="shared" ref="D204:D207" si="21">C204/460</f>
        <v>0.8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 x14ac:dyDescent="0.25">
      <c r="A205" s="2"/>
      <c r="B205" s="17" t="s">
        <v>67</v>
      </c>
      <c r="C205" s="6">
        <v>84</v>
      </c>
      <c r="D205" s="3">
        <f t="shared" si="21"/>
        <v>0.18260869565217391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 x14ac:dyDescent="0.25">
      <c r="A206" s="2"/>
      <c r="B206" s="5" t="s">
        <v>109</v>
      </c>
      <c r="C206" s="6">
        <v>8</v>
      </c>
      <c r="D206" s="3">
        <f t="shared" si="21"/>
        <v>1.7391304347826087E-2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 x14ac:dyDescent="0.25">
      <c r="A207" s="2"/>
      <c r="B207" s="7"/>
      <c r="C207" s="6">
        <v>460</v>
      </c>
      <c r="D207" s="3">
        <f t="shared" si="21"/>
        <v>1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2"/>
      <c r="C208" s="2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60" x14ac:dyDescent="0.2">
      <c r="A209" s="2"/>
      <c r="B209" s="13" t="s">
        <v>162</v>
      </c>
      <c r="C209" s="2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 x14ac:dyDescent="0.25">
      <c r="A210" s="2"/>
      <c r="B210" s="5" t="s">
        <v>229</v>
      </c>
      <c r="C210" s="6">
        <v>1</v>
      </c>
      <c r="D210" s="3">
        <f t="shared" ref="D210:D226" si="22">C210/460</f>
        <v>2.1739130434782609E-3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0" x14ac:dyDescent="0.25">
      <c r="A211" s="2"/>
      <c r="B211" s="5" t="s">
        <v>231</v>
      </c>
      <c r="C211" s="6">
        <v>1</v>
      </c>
      <c r="D211" s="3">
        <f t="shared" si="22"/>
        <v>2.1739130434782609E-3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 x14ac:dyDescent="0.25">
      <c r="A212" s="2"/>
      <c r="B212" s="5" t="s">
        <v>127</v>
      </c>
      <c r="C212" s="6">
        <v>147</v>
      </c>
      <c r="D212" s="3">
        <f t="shared" si="22"/>
        <v>0.31956521739130433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5" x14ac:dyDescent="0.25">
      <c r="A213" s="2"/>
      <c r="B213" s="5" t="s">
        <v>179</v>
      </c>
      <c r="C213" s="6">
        <v>37</v>
      </c>
      <c r="D213" s="3">
        <f t="shared" si="22"/>
        <v>8.0434782608695646E-2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0" x14ac:dyDescent="0.25">
      <c r="A214" s="2"/>
      <c r="B214" s="5" t="s">
        <v>189</v>
      </c>
      <c r="C214" s="6">
        <v>77</v>
      </c>
      <c r="D214" s="3">
        <f t="shared" si="22"/>
        <v>0.16739130434782609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60" x14ac:dyDescent="0.25">
      <c r="A215" s="2"/>
      <c r="B215" s="5" t="s">
        <v>197</v>
      </c>
      <c r="C215" s="6">
        <v>17</v>
      </c>
      <c r="D215" s="3">
        <f t="shared" si="22"/>
        <v>3.6956521739130437E-2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5" x14ac:dyDescent="0.25">
      <c r="A216" s="2"/>
      <c r="B216" s="5" t="s">
        <v>188</v>
      </c>
      <c r="C216" s="6">
        <v>17</v>
      </c>
      <c r="D216" s="3">
        <f t="shared" si="22"/>
        <v>3.6956521739130437E-2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75" x14ac:dyDescent="0.25">
      <c r="A217" s="2"/>
      <c r="B217" s="5" t="s">
        <v>195</v>
      </c>
      <c r="C217" s="6">
        <v>30</v>
      </c>
      <c r="D217" s="3">
        <f t="shared" si="22"/>
        <v>6.5217391304347824E-2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60" x14ac:dyDescent="0.25">
      <c r="A218" s="2"/>
      <c r="B218" s="5" t="s">
        <v>214</v>
      </c>
      <c r="C218" s="6">
        <v>1</v>
      </c>
      <c r="D218" s="3">
        <f t="shared" si="22"/>
        <v>2.1739130434782609E-3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90" x14ac:dyDescent="0.25">
      <c r="A219" s="2"/>
      <c r="B219" s="5" t="s">
        <v>212</v>
      </c>
      <c r="C219" s="6">
        <v>7</v>
      </c>
      <c r="D219" s="3">
        <f t="shared" si="22"/>
        <v>1.5217391304347827E-2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75" x14ac:dyDescent="0.25">
      <c r="A220" s="2"/>
      <c r="B220" s="5" t="s">
        <v>228</v>
      </c>
      <c r="C220" s="6">
        <v>5</v>
      </c>
      <c r="D220" s="3">
        <f t="shared" si="22"/>
        <v>1.0869565217391304E-2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0" x14ac:dyDescent="0.25">
      <c r="A221" s="2"/>
      <c r="B221" s="5" t="s">
        <v>201</v>
      </c>
      <c r="C221" s="6">
        <v>4</v>
      </c>
      <c r="D221" s="3">
        <f t="shared" si="22"/>
        <v>8.6956521739130436E-3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60" x14ac:dyDescent="0.25">
      <c r="A222" s="2"/>
      <c r="B222" s="5" t="s">
        <v>208</v>
      </c>
      <c r="C222" s="6">
        <v>73</v>
      </c>
      <c r="D222" s="3">
        <f t="shared" si="22"/>
        <v>0.15869565217391304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75" x14ac:dyDescent="0.25">
      <c r="A223" s="2"/>
      <c r="B223" s="5" t="s">
        <v>218</v>
      </c>
      <c r="C223" s="6">
        <v>1</v>
      </c>
      <c r="D223" s="3">
        <f t="shared" si="22"/>
        <v>2.1739130434782609E-3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 x14ac:dyDescent="0.25">
      <c r="A224" s="2"/>
      <c r="B224" s="5" t="s">
        <v>116</v>
      </c>
      <c r="C224" s="6">
        <v>42</v>
      </c>
      <c r="D224" s="3">
        <f t="shared" si="22"/>
        <v>9.1304347826086957E-2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2"/>
      <c r="C225" s="2"/>
      <c r="D225" s="3">
        <f t="shared" si="22"/>
        <v>0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 x14ac:dyDescent="0.25">
      <c r="A226" s="2"/>
      <c r="B226" s="2"/>
      <c r="C226" s="18">
        <v>460</v>
      </c>
      <c r="D226" s="3">
        <f t="shared" si="22"/>
        <v>1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2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2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2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60" x14ac:dyDescent="0.2">
      <c r="A230" s="2"/>
      <c r="B230" s="13" t="s">
        <v>163</v>
      </c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 x14ac:dyDescent="0.25">
      <c r="A231" s="2"/>
      <c r="B231" s="17" t="s">
        <v>2</v>
      </c>
      <c r="C231" s="6">
        <v>174</v>
      </c>
      <c r="D231" s="3">
        <f t="shared" ref="D231:D234" si="23">C231/460</f>
        <v>0.37826086956521737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 x14ac:dyDescent="0.25">
      <c r="A232" s="2"/>
      <c r="B232" s="5" t="s">
        <v>255</v>
      </c>
      <c r="C232" s="6">
        <v>283</v>
      </c>
      <c r="D232" s="3">
        <f t="shared" si="23"/>
        <v>0.61521739130434783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 x14ac:dyDescent="0.25">
      <c r="A233" s="2"/>
      <c r="B233" s="5" t="s">
        <v>91</v>
      </c>
      <c r="C233" s="6">
        <v>3</v>
      </c>
      <c r="D233" s="3">
        <f t="shared" si="23"/>
        <v>6.5217391304347823E-3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 x14ac:dyDescent="0.25">
      <c r="A234" s="2"/>
      <c r="B234" s="7"/>
      <c r="C234" s="6">
        <v>460</v>
      </c>
      <c r="D234" s="3">
        <f t="shared" si="23"/>
        <v>1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75" x14ac:dyDescent="0.2">
      <c r="A236" s="2"/>
      <c r="B236" s="13" t="s">
        <v>164</v>
      </c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 x14ac:dyDescent="0.25">
      <c r="A237" s="2"/>
      <c r="B237" s="17" t="s">
        <v>1</v>
      </c>
      <c r="C237" s="6">
        <v>367</v>
      </c>
      <c r="D237" s="3">
        <f t="shared" ref="D237:D240" si="24">C237/460</f>
        <v>0.79782608695652169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 x14ac:dyDescent="0.25">
      <c r="A238" s="2"/>
      <c r="B238" s="17" t="s">
        <v>2</v>
      </c>
      <c r="C238" s="6">
        <v>87</v>
      </c>
      <c r="D238" s="3">
        <f t="shared" si="24"/>
        <v>0.18913043478260869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 x14ac:dyDescent="0.25">
      <c r="A239" s="2"/>
      <c r="B239" s="5" t="s">
        <v>256</v>
      </c>
      <c r="C239" s="6">
        <v>6</v>
      </c>
      <c r="D239" s="3">
        <f t="shared" si="24"/>
        <v>1.3043478260869565E-2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 x14ac:dyDescent="0.25">
      <c r="A240" s="2"/>
      <c r="B240" s="7"/>
      <c r="C240" s="6">
        <v>460</v>
      </c>
      <c r="D240" s="3">
        <f t="shared" si="24"/>
        <v>1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5" x14ac:dyDescent="0.2">
      <c r="A242" s="2"/>
      <c r="B242" s="13" t="s">
        <v>165</v>
      </c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 x14ac:dyDescent="0.25">
      <c r="A243" s="2"/>
      <c r="B243" s="17" t="s">
        <v>167</v>
      </c>
      <c r="C243" s="6">
        <v>409</v>
      </c>
      <c r="D243" s="3">
        <f t="shared" ref="D243:D246" si="25">C243/460</f>
        <v>0.88913043478260867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 x14ac:dyDescent="0.25">
      <c r="A244" s="2"/>
      <c r="B244" s="5" t="s">
        <v>257</v>
      </c>
      <c r="C244" s="6">
        <v>47</v>
      </c>
      <c r="D244" s="3">
        <f t="shared" si="25"/>
        <v>0.10217391304347827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 x14ac:dyDescent="0.25">
      <c r="A245" s="2"/>
      <c r="B245" s="5" t="s">
        <v>91</v>
      </c>
      <c r="C245" s="6">
        <v>4</v>
      </c>
      <c r="D245" s="3">
        <f t="shared" si="25"/>
        <v>8.6956521739130436E-3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 x14ac:dyDescent="0.25">
      <c r="A246" s="2"/>
      <c r="B246" s="7"/>
      <c r="C246" s="6">
        <v>460</v>
      </c>
      <c r="D246" s="3">
        <f t="shared" si="25"/>
        <v>1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C2"/>
  <sheetViews>
    <sheetView workbookViewId="0"/>
  </sheetViews>
  <sheetFormatPr defaultColWidth="14.42578125" defaultRowHeight="15.75" customHeight="1" x14ac:dyDescent="0.2"/>
  <cols>
    <col min="1" max="2" width="16.28515625" customWidth="1"/>
  </cols>
  <sheetData>
    <row r="1" spans="1:3" ht="15.75" customHeight="1" x14ac:dyDescent="0.2">
      <c r="A1" s="1" t="s">
        <v>258</v>
      </c>
      <c r="B1" s="1" t="s">
        <v>259</v>
      </c>
      <c r="C1" s="1" t="s">
        <v>6</v>
      </c>
    </row>
    <row r="2" spans="1:3" ht="15.75" customHeight="1" x14ac:dyDescent="0.2">
      <c r="A2" s="1">
        <v>0</v>
      </c>
      <c r="B2" s="1" t="s">
        <v>3</v>
      </c>
      <c r="C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Analisa Data Lingkungan</vt:lpstr>
      <vt:lpstr>Analisa Data Pengetahuan Malari</vt:lpstr>
      <vt:lpstr>Cari</vt:lpstr>
      <vt:lpstr>'Analisa Data Lingkungan'!Print_Area</vt:lpstr>
      <vt:lpstr>'Analisa Data Pengetahuan Malari'!Print_Area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- Fair Future Foundation</cp:lastModifiedBy>
  <dcterms:modified xsi:type="dcterms:W3CDTF">2025-07-30T08:42:11Z</dcterms:modified>
</cp:coreProperties>
</file>